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2A7E0FF8-4706-43F9-88BB-C26BCA70DB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PI" sheetId="1" r:id="rId1"/>
  </sheets>
  <definedNames>
    <definedName name="_xlnm._FilterDatabase" localSheetId="0" hidden="1">PPI!$A$3:$Q$33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1" l="1"/>
  <c r="Q26" i="1"/>
  <c r="P26" i="1"/>
  <c r="O26" i="1"/>
  <c r="N26" i="1"/>
  <c r="Q25" i="1"/>
  <c r="P25" i="1"/>
  <c r="O25" i="1"/>
  <c r="N25" i="1"/>
  <c r="Q24" i="1"/>
  <c r="P24" i="1"/>
  <c r="O24" i="1"/>
  <c r="N24" i="1"/>
  <c r="Q23" i="1"/>
  <c r="P23" i="1"/>
  <c r="O23" i="1"/>
  <c r="N23" i="1"/>
  <c r="Q22" i="1"/>
  <c r="P22" i="1"/>
  <c r="O22" i="1"/>
  <c r="N22" i="1"/>
  <c r="Q21" i="1"/>
  <c r="P21" i="1"/>
  <c r="O21" i="1"/>
  <c r="N21" i="1"/>
  <c r="Q20" i="1"/>
  <c r="P20" i="1"/>
  <c r="O20" i="1"/>
  <c r="N20" i="1"/>
  <c r="Q19" i="1"/>
  <c r="P19" i="1"/>
  <c r="O19" i="1"/>
  <c r="N19" i="1"/>
  <c r="Q18" i="1"/>
  <c r="P18" i="1"/>
  <c r="O18" i="1"/>
  <c r="N18" i="1"/>
  <c r="Q17" i="1"/>
  <c r="P17" i="1"/>
  <c r="O17" i="1"/>
  <c r="N17" i="1"/>
  <c r="Q16" i="1"/>
  <c r="P16" i="1"/>
  <c r="O16" i="1"/>
  <c r="N16" i="1"/>
  <c r="Q15" i="1"/>
  <c r="P15" i="1"/>
  <c r="O15" i="1"/>
  <c r="N15" i="1"/>
  <c r="Q14" i="1"/>
  <c r="P14" i="1"/>
  <c r="O14" i="1"/>
  <c r="N14" i="1"/>
  <c r="Q13" i="1"/>
  <c r="P13" i="1"/>
  <c r="O13" i="1"/>
  <c r="N13" i="1"/>
  <c r="Q12" i="1"/>
  <c r="P12" i="1"/>
  <c r="O12" i="1"/>
  <c r="N12" i="1"/>
  <c r="Q11" i="1"/>
  <c r="P11" i="1"/>
  <c r="O11" i="1"/>
  <c r="N11" i="1"/>
  <c r="Q10" i="1"/>
  <c r="P10" i="1"/>
  <c r="O10" i="1"/>
  <c r="N10" i="1"/>
  <c r="Q9" i="1"/>
  <c r="P9" i="1"/>
  <c r="O9" i="1"/>
  <c r="N9" i="1"/>
  <c r="Q8" i="1"/>
  <c r="P8" i="1"/>
  <c r="O8" i="1"/>
  <c r="N8" i="1"/>
  <c r="Q7" i="1"/>
  <c r="P7" i="1"/>
  <c r="O7" i="1"/>
  <c r="N7" i="1"/>
  <c r="Q6" i="1"/>
  <c r="P6" i="1"/>
  <c r="O6" i="1"/>
  <c r="N6" i="1"/>
  <c r="Q5" i="1"/>
  <c r="P5" i="1"/>
  <c r="O5" i="1"/>
  <c r="N5" i="1"/>
  <c r="Q4" i="1"/>
  <c r="P4" i="1"/>
  <c r="O4" i="1"/>
  <c r="N4" i="1"/>
  <c r="Q27" i="1" l="1"/>
  <c r="P27" i="1"/>
  <c r="I27" i="1"/>
  <c r="H27" i="1"/>
</calcChain>
</file>

<file path=xl/sharedStrings.xml><?xml version="1.0" encoding="utf-8"?>
<sst xmlns="http://schemas.openxmlformats.org/spreadsheetml/2006/main" count="184" uniqueCount="95">
  <si>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</si>
  <si>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</si>
  <si>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</si>
  <si>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</si>
  <si>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</si>
  <si>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</si>
  <si>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</si>
  <si>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</si>
  <si>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</si>
  <si>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</si>
  <si>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</si>
  <si>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</si>
  <si>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</si>
  <si>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</si>
  <si>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</si>
  <si>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</si>
  <si>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</si>
  <si>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</si>
  <si>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</si>
  <si>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</si>
  <si>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E0001</t>
  </si>
  <si>
    <t>BIENESTAR SOCIAL Y HUMANO</t>
  </si>
  <si>
    <t>5150</t>
  </si>
  <si>
    <t>BIENES MUEBLES</t>
  </si>
  <si>
    <t>31111M430010000</t>
  </si>
  <si>
    <t>PRESIDENTE</t>
  </si>
  <si>
    <t>Porcentaje</t>
  </si>
  <si>
    <t>E0006</t>
  </si>
  <si>
    <t>GESTION DE PROG PARA EL FORTALE DE LA CULTURA MP</t>
  </si>
  <si>
    <t>31111M430110000</t>
  </si>
  <si>
    <t>DIRECCION DE CASA DE LA CULTURA</t>
  </si>
  <si>
    <t>E0007</t>
  </si>
  <si>
    <t>GEST Y OPER DE PROG PARA EL DESARROLLO SOCIAL</t>
  </si>
  <si>
    <t>31111M430120000</t>
  </si>
  <si>
    <t>DIRECCION DE DESARROLLO SOCIAL Y HUMANO</t>
  </si>
  <si>
    <t>E0008</t>
  </si>
  <si>
    <t>GEST DE ACCIO PARA EL FORT DE LA INFRA Y CONECT MP</t>
  </si>
  <si>
    <t>31111M430130000</t>
  </si>
  <si>
    <t>DIRECCION DESARROLLO URBANO Y OBRAS PUBL</t>
  </si>
  <si>
    <t>E0010</t>
  </si>
  <si>
    <t>GEST DE PROG EN MAT DE FORTALE TURISTICO DEL MPIO</t>
  </si>
  <si>
    <t>31111M430150000</t>
  </si>
  <si>
    <t>DIRECCION DE TURISMO</t>
  </si>
  <si>
    <t>E0014</t>
  </si>
  <si>
    <t>APRO SUSTENTABLES DE LOS RECURSOS NATURALES</t>
  </si>
  <si>
    <t>31111M430190000</t>
  </si>
  <si>
    <t>DIRECCION ECOLOGIA AGUA POT ALCAN Y SANE</t>
  </si>
  <si>
    <t>M0001</t>
  </si>
  <si>
    <t>GESTION, ADM Y EJECUCION DE LAS FINANZAS MPALS</t>
  </si>
  <si>
    <t>31111M430080000</t>
  </si>
  <si>
    <t>TESORERIA MUNICIPAL</t>
  </si>
  <si>
    <t>O0001</t>
  </si>
  <si>
    <t>SEGUIMIENTO Y EVALUACION DE UN BUEN GOBIERNO</t>
  </si>
  <si>
    <t>31111M430060000</t>
  </si>
  <si>
    <t>CONTRALORIA MUNICIPAL</t>
  </si>
  <si>
    <t>E0005</t>
  </si>
  <si>
    <t>GESTION Y OPERACION DE PROGRAMAS DE DEPORTE</t>
  </si>
  <si>
    <t>5210</t>
  </si>
  <si>
    <t>31111M430250000</t>
  </si>
  <si>
    <t>D COMISION MUNICIPAL DE DEPORTE</t>
  </si>
  <si>
    <t>E0012</t>
  </si>
  <si>
    <t>OP DE PRO DE TRANSITY MOV PARA UN BUEN CONTOL VIAL</t>
  </si>
  <si>
    <t>5310</t>
  </si>
  <si>
    <t>31111M430170000</t>
  </si>
  <si>
    <t>DIRECCION TRANSITO MPAL Y PROTECCION CIV</t>
  </si>
  <si>
    <t>E0011</t>
  </si>
  <si>
    <t>GEST Y OP DE PROG DE PERSVA DE LA PAZ Y ORDEN PCO</t>
  </si>
  <si>
    <t>5410</t>
  </si>
  <si>
    <t>31111M430160000</t>
  </si>
  <si>
    <t>DIRECCION DE SEGURIDAD PUBLICA</t>
  </si>
  <si>
    <t>5420</t>
  </si>
  <si>
    <t/>
  </si>
  <si>
    <t>5630</t>
  </si>
  <si>
    <t>E0016</t>
  </si>
  <si>
    <t>PRESTACION DE LOS SERVICIOS PUBLICOS</t>
  </si>
  <si>
    <t>5670</t>
  </si>
  <si>
    <t>31111M430200000</t>
  </si>
  <si>
    <t>DIRECCION DE SERVICIOS MUNICIPALES</t>
  </si>
  <si>
    <t>K0002</t>
  </si>
  <si>
    <t>INFRAESTRUCTURA SOCIAL</t>
  </si>
  <si>
    <t>6130</t>
  </si>
  <si>
    <t>OBRA</t>
  </si>
  <si>
    <t>6150</t>
  </si>
  <si>
    <t>K0006</t>
  </si>
  <si>
    <t>EMBELLECIENDO MI COLONIA</t>
  </si>
  <si>
    <t>K0010</t>
  </si>
  <si>
    <t>CONECTANDO MI CAMINO RURAL</t>
  </si>
  <si>
    <t>6160</t>
  </si>
  <si>
    <t>"Bajo protesta de decir verdad declaramos que los Estados Financieros y sus notas, son razonablemente correctos y son responsabilidad del emisor"</t>
  </si>
  <si>
    <t>Municipio de Victoria, Gto.
Programas y Proyectos de Inversión
Del 01 de enero al 30 de junio 2026
(Cifras en Pesos)</t>
  </si>
  <si>
    <t>F0001</t>
  </si>
  <si>
    <t>TRANSPARENCIA Y DIFUSION GUBERNAMENTAL</t>
  </si>
  <si>
    <t>31111M430090000</t>
  </si>
  <si>
    <t>DIRECCION DE COMUNICACION SOCIAL</t>
  </si>
  <si>
    <t>5640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</si>
</sst>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7" fillId="0" borderId="0"/>
    <xf numFmtId="0" fontId="3" fillId="0" borderId="0"/>
  </cellStyleXfs>
  <cellXfs count="28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49" fontId="4" fillId="0" borderId="7" xfId="2" applyNumberFormat="1" applyFont="1" applyBorder="1" applyAlignment="1" applyProtection="1">
      <alignment horizontal="center" vertical="top" wrapText="1"/>
      <protection locked="0"/>
    </xf>
    <xf numFmtId="3" fontId="4" fillId="0" borderId="8" xfId="3" applyNumberFormat="1" applyFont="1" applyBorder="1" applyAlignment="1" applyProtection="1">
      <alignment horizontal="center" vertical="center" wrapText="1"/>
      <protection locked="0"/>
    </xf>
    <xf numFmtId="0" fontId="4" fillId="0" borderId="8" xfId="3" applyFont="1" applyBorder="1" applyAlignment="1" applyProtection="1">
      <alignment horizontal="center" vertical="center" wrapText="1"/>
      <protection locked="0"/>
    </xf>
    <xf numFmtId="0" fontId="2" fillId="0" borderId="8" xfId="3" applyFont="1" applyBorder="1" applyAlignment="1" applyProtection="1">
      <alignment vertical="center" wrapText="1"/>
      <protection locked="0"/>
    </xf>
    <xf numFmtId="10" fontId="4" fillId="0" borderId="8" xfId="1" applyNumberFormat="1" applyFont="1" applyBorder="1" applyAlignment="1" applyProtection="1">
      <alignment horizontal="center" vertical="center" wrapText="1"/>
      <protection locked="0"/>
    </xf>
    <xf numFmtId="10" fontId="4" fillId="0" borderId="8" xfId="1" applyNumberFormat="1" applyFont="1" applyBorder="1" applyAlignment="1" applyProtection="1">
      <alignment vertical="center" wrapText="1"/>
      <protection locked="0"/>
    </xf>
    <xf numFmtId="3" fontId="6" fillId="0" borderId="8" xfId="0" applyNumberFormat="1" applyFont="1" applyBorder="1"/>
    <xf numFmtId="10" fontId="8" fillId="0" borderId="9" xfId="1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 applyAlignment="1"/>
    <xf numFmtId="0" fontId="2" fillId="0" borderId="3" xfId="0" applyFont="1" applyBorder="1" applyAlignment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4">
    <cellStyle name="Normal" xfId="0" builtinId="0"/>
    <cellStyle name="Normal 8" xfId="3" xr:uid="{00000000-0005-0000-0000-000001000000}"/>
    <cellStyle name="Normal_141008Reportes Cuadros Institucionales-sectorialesADV" xfId="2" xr:uid="{00000000-0005-0000-0000-000002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0</xdr:col>
      <xdr:colOff>864870</xdr:colOff>
      <xdr:row>0</xdr:row>
      <xdr:rowOff>516255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FB70D5-E742-4DF1-96C4-3DF968645C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575"/>
          <a:ext cx="731520" cy="487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topLeftCell="A22" workbookViewId="0">
      <selection activeCell="G28" sqref="G28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6" t="s">
        <v>89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6" t="s">
        <v>0</v>
      </c>
      <c r="H2" s="19"/>
      <c r="I2" s="20"/>
      <c r="J2" s="25" t="s">
        <v>1</v>
      </c>
      <c r="K2" s="26"/>
      <c r="L2" s="26"/>
      <c r="M2" s="27"/>
      <c r="N2" s="21" t="s">
        <v>2</v>
      </c>
      <c r="O2" s="22"/>
      <c r="P2" s="23" t="s">
        <v>3</v>
      </c>
      <c r="Q2" s="24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22.5" x14ac:dyDescent="0.2">
      <c r="A4" s="8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9">
        <v>26000</v>
      </c>
      <c r="H4" s="9">
        <v>29560.16</v>
      </c>
      <c r="I4" s="9">
        <v>29560.16</v>
      </c>
      <c r="J4" s="10"/>
      <c r="K4" s="10"/>
      <c r="L4" s="10"/>
      <c r="M4" s="11" t="s">
        <v>26</v>
      </c>
      <c r="N4" s="12">
        <f t="shared" ref="N4:N26" si="0">IF(G4&gt;0,I4/G4,0)</f>
        <v>1.1369292307692307</v>
      </c>
      <c r="O4" s="12">
        <f t="shared" ref="O4:O26" si="1">IF(H4&gt;0,I4/H4,0)</f>
        <v>1</v>
      </c>
      <c r="P4" s="13">
        <f t="shared" ref="P4:P26" si="2">IF(J4=0,0,L4/J4)</f>
        <v>0</v>
      </c>
      <c r="Q4" s="13">
        <f t="shared" ref="Q4:Q26" si="3">IF(L4=0,0,L4/K4)</f>
        <v>0</v>
      </c>
    </row>
    <row r="5" spans="1:26" ht="33.75" x14ac:dyDescent="0.2">
      <c r="A5" s="8" t="s">
        <v>27</v>
      </c>
      <c r="B5" s="8" t="s">
        <v>28</v>
      </c>
      <c r="C5" s="8" t="s">
        <v>22</v>
      </c>
      <c r="D5" s="8" t="s">
        <v>23</v>
      </c>
      <c r="E5" s="8" t="s">
        <v>29</v>
      </c>
      <c r="F5" s="8" t="s">
        <v>30</v>
      </c>
      <c r="G5" s="9">
        <v>26000</v>
      </c>
      <c r="H5" s="9">
        <v>26000</v>
      </c>
      <c r="I5" s="9">
        <v>0</v>
      </c>
      <c r="J5" s="10"/>
      <c r="K5" s="10"/>
      <c r="L5" s="10"/>
      <c r="M5" s="11" t="s">
        <v>26</v>
      </c>
      <c r="N5" s="12">
        <f t="shared" si="0"/>
        <v>0</v>
      </c>
      <c r="O5" s="12">
        <f t="shared" si="1"/>
        <v>0</v>
      </c>
      <c r="P5" s="13">
        <f t="shared" si="2"/>
        <v>0</v>
      </c>
      <c r="Q5" s="13">
        <f t="shared" si="3"/>
        <v>0</v>
      </c>
    </row>
    <row r="6" spans="1:26" ht="33.75" x14ac:dyDescent="0.2">
      <c r="A6" s="8" t="s">
        <v>31</v>
      </c>
      <c r="B6" s="8" t="s">
        <v>32</v>
      </c>
      <c r="C6" s="8" t="s">
        <v>22</v>
      </c>
      <c r="D6" s="8" t="s">
        <v>23</v>
      </c>
      <c r="E6" s="8" t="s">
        <v>33</v>
      </c>
      <c r="F6" s="8" t="s">
        <v>34</v>
      </c>
      <c r="G6" s="9">
        <v>0</v>
      </c>
      <c r="H6" s="9">
        <v>16460.16</v>
      </c>
      <c r="I6" s="9">
        <v>16460.16</v>
      </c>
      <c r="J6" s="10"/>
      <c r="K6" s="10"/>
      <c r="L6" s="10"/>
      <c r="M6" s="11" t="s">
        <v>26</v>
      </c>
      <c r="N6" s="12">
        <f t="shared" si="0"/>
        <v>0</v>
      </c>
      <c r="O6" s="12">
        <f t="shared" si="1"/>
        <v>1</v>
      </c>
      <c r="P6" s="13">
        <f t="shared" si="2"/>
        <v>0</v>
      </c>
      <c r="Q6" s="13">
        <f t="shared" si="3"/>
        <v>0</v>
      </c>
    </row>
    <row r="7" spans="1:26" ht="33.75" x14ac:dyDescent="0.2">
      <c r="A7" s="8" t="s">
        <v>35</v>
      </c>
      <c r="B7" s="8" t="s">
        <v>36</v>
      </c>
      <c r="C7" s="8" t="s">
        <v>22</v>
      </c>
      <c r="D7" s="8" t="s">
        <v>23</v>
      </c>
      <c r="E7" s="8" t="s">
        <v>37</v>
      </c>
      <c r="F7" s="8" t="s">
        <v>38</v>
      </c>
      <c r="G7" s="9">
        <v>16000</v>
      </c>
      <c r="H7" s="9">
        <v>16000</v>
      </c>
      <c r="I7" s="9">
        <v>0</v>
      </c>
      <c r="J7" s="10"/>
      <c r="K7" s="10"/>
      <c r="L7" s="10"/>
      <c r="M7" s="11" t="s">
        <v>26</v>
      </c>
      <c r="N7" s="12">
        <f t="shared" si="0"/>
        <v>0</v>
      </c>
      <c r="O7" s="12">
        <f t="shared" si="1"/>
        <v>0</v>
      </c>
      <c r="P7" s="13">
        <f t="shared" si="2"/>
        <v>0</v>
      </c>
      <c r="Q7" s="13">
        <f t="shared" si="3"/>
        <v>0</v>
      </c>
    </row>
    <row r="8" spans="1:26" ht="33.75" x14ac:dyDescent="0.2">
      <c r="A8" s="8" t="s">
        <v>39</v>
      </c>
      <c r="B8" s="8" t="s">
        <v>40</v>
      </c>
      <c r="C8" s="8" t="s">
        <v>22</v>
      </c>
      <c r="D8" s="8" t="s">
        <v>23</v>
      </c>
      <c r="E8" s="8" t="s">
        <v>41</v>
      </c>
      <c r="F8" s="8" t="s">
        <v>42</v>
      </c>
      <c r="G8" s="9">
        <v>0</v>
      </c>
      <c r="H8" s="9">
        <v>10000</v>
      </c>
      <c r="I8" s="9">
        <v>9199</v>
      </c>
      <c r="J8" s="10"/>
      <c r="K8" s="10"/>
      <c r="L8" s="10"/>
      <c r="M8" s="11" t="s">
        <v>26</v>
      </c>
      <c r="N8" s="12">
        <f t="shared" si="0"/>
        <v>0</v>
      </c>
      <c r="O8" s="12">
        <f t="shared" si="1"/>
        <v>0.91990000000000005</v>
      </c>
      <c r="P8" s="13">
        <f t="shared" si="2"/>
        <v>0</v>
      </c>
      <c r="Q8" s="13">
        <f t="shared" si="3"/>
        <v>0</v>
      </c>
    </row>
    <row r="9" spans="1:26" ht="22.5" x14ac:dyDescent="0.2">
      <c r="A9" s="8" t="s">
        <v>43</v>
      </c>
      <c r="B9" s="8" t="s">
        <v>44</v>
      </c>
      <c r="C9" s="8" t="s">
        <v>22</v>
      </c>
      <c r="D9" s="8" t="s">
        <v>23</v>
      </c>
      <c r="E9" s="8" t="s">
        <v>45</v>
      </c>
      <c r="F9" s="8" t="s">
        <v>46</v>
      </c>
      <c r="G9" s="9">
        <v>0</v>
      </c>
      <c r="H9" s="9">
        <v>28461.759999999998</v>
      </c>
      <c r="I9" s="9">
        <v>28461.759999999998</v>
      </c>
      <c r="J9" s="10"/>
      <c r="K9" s="10"/>
      <c r="L9" s="10"/>
      <c r="M9" s="11" t="s">
        <v>26</v>
      </c>
      <c r="N9" s="12">
        <f t="shared" si="0"/>
        <v>0</v>
      </c>
      <c r="O9" s="12">
        <f t="shared" si="1"/>
        <v>1</v>
      </c>
      <c r="P9" s="13">
        <f t="shared" si="2"/>
        <v>0</v>
      </c>
      <c r="Q9" s="13">
        <f t="shared" si="3"/>
        <v>0</v>
      </c>
    </row>
    <row r="10" spans="1:26" ht="22.5" x14ac:dyDescent="0.2">
      <c r="A10" s="8" t="s">
        <v>90</v>
      </c>
      <c r="B10" s="8" t="s">
        <v>91</v>
      </c>
      <c r="C10" s="8" t="s">
        <v>22</v>
      </c>
      <c r="D10" s="8" t="s">
        <v>23</v>
      </c>
      <c r="E10" s="8" t="s">
        <v>92</v>
      </c>
      <c r="F10" s="8" t="s">
        <v>93</v>
      </c>
      <c r="G10" s="9">
        <v>0</v>
      </c>
      <c r="H10" s="9">
        <v>29599</v>
      </c>
      <c r="I10" s="9">
        <v>29599</v>
      </c>
      <c r="J10" s="10"/>
      <c r="K10" s="10"/>
      <c r="L10" s="10"/>
      <c r="M10" s="11" t="s">
        <v>26</v>
      </c>
      <c r="N10" s="12">
        <f t="shared" si="0"/>
        <v>0</v>
      </c>
      <c r="O10" s="12">
        <f t="shared" si="1"/>
        <v>1</v>
      </c>
      <c r="P10" s="13">
        <f t="shared" si="2"/>
        <v>0</v>
      </c>
      <c r="Q10" s="13">
        <f t="shared" si="3"/>
        <v>0</v>
      </c>
    </row>
    <row r="11" spans="1:26" ht="22.5" x14ac:dyDescent="0.2">
      <c r="A11" s="8" t="s">
        <v>47</v>
      </c>
      <c r="B11" s="8" t="s">
        <v>48</v>
      </c>
      <c r="C11" s="8" t="s">
        <v>22</v>
      </c>
      <c r="D11" s="8" t="s">
        <v>23</v>
      </c>
      <c r="E11" s="8" t="s">
        <v>49</v>
      </c>
      <c r="F11" s="8" t="s">
        <v>50</v>
      </c>
      <c r="G11" s="9">
        <v>0</v>
      </c>
      <c r="H11" s="9">
        <v>35217.599999999999</v>
      </c>
      <c r="I11" s="9">
        <v>35217.599999999999</v>
      </c>
      <c r="J11" s="10"/>
      <c r="K11" s="10"/>
      <c r="L11" s="10"/>
      <c r="M11" s="11" t="s">
        <v>26</v>
      </c>
      <c r="N11" s="12">
        <f t="shared" si="0"/>
        <v>0</v>
      </c>
      <c r="O11" s="12">
        <f t="shared" si="1"/>
        <v>1</v>
      </c>
      <c r="P11" s="13">
        <f t="shared" si="2"/>
        <v>0</v>
      </c>
      <c r="Q11" s="13">
        <f t="shared" si="3"/>
        <v>0</v>
      </c>
    </row>
    <row r="12" spans="1:26" ht="33.75" x14ac:dyDescent="0.2">
      <c r="A12" s="8" t="s">
        <v>51</v>
      </c>
      <c r="B12" s="8" t="s">
        <v>52</v>
      </c>
      <c r="C12" s="8" t="s">
        <v>22</v>
      </c>
      <c r="D12" s="8" t="s">
        <v>23</v>
      </c>
      <c r="E12" s="8" t="s">
        <v>53</v>
      </c>
      <c r="F12" s="8" t="s">
        <v>54</v>
      </c>
      <c r="G12" s="9">
        <v>45000</v>
      </c>
      <c r="H12" s="9">
        <v>45000</v>
      </c>
      <c r="I12" s="9">
        <v>0</v>
      </c>
      <c r="J12" s="10"/>
      <c r="K12" s="10"/>
      <c r="L12" s="10"/>
      <c r="M12" s="11" t="s">
        <v>26</v>
      </c>
      <c r="N12" s="12">
        <f t="shared" si="0"/>
        <v>0</v>
      </c>
      <c r="O12" s="12">
        <f t="shared" si="1"/>
        <v>0</v>
      </c>
      <c r="P12" s="13">
        <f t="shared" si="2"/>
        <v>0</v>
      </c>
      <c r="Q12" s="13">
        <f t="shared" si="3"/>
        <v>0</v>
      </c>
    </row>
    <row r="13" spans="1:26" ht="22.5" x14ac:dyDescent="0.2">
      <c r="A13" s="8" t="s">
        <v>55</v>
      </c>
      <c r="B13" s="8" t="s">
        <v>56</v>
      </c>
      <c r="C13" s="8" t="s">
        <v>57</v>
      </c>
      <c r="D13" s="8" t="s">
        <v>23</v>
      </c>
      <c r="E13" s="8" t="s">
        <v>58</v>
      </c>
      <c r="F13" s="8" t="s">
        <v>59</v>
      </c>
      <c r="G13" s="9">
        <v>100000</v>
      </c>
      <c r="H13" s="9">
        <v>81291.520000000004</v>
      </c>
      <c r="I13" s="9">
        <v>0</v>
      </c>
      <c r="J13" s="10"/>
      <c r="K13" s="10"/>
      <c r="L13" s="10"/>
      <c r="M13" s="11" t="s">
        <v>26</v>
      </c>
      <c r="N13" s="12">
        <f t="shared" si="0"/>
        <v>0</v>
      </c>
      <c r="O13" s="12">
        <f t="shared" si="1"/>
        <v>0</v>
      </c>
      <c r="P13" s="13">
        <f t="shared" si="2"/>
        <v>0</v>
      </c>
      <c r="Q13" s="13">
        <f t="shared" si="3"/>
        <v>0</v>
      </c>
    </row>
    <row r="14" spans="1:26" ht="33.75" x14ac:dyDescent="0.2">
      <c r="A14" s="8" t="s">
        <v>60</v>
      </c>
      <c r="B14" s="8" t="s">
        <v>61</v>
      </c>
      <c r="C14" s="8" t="s">
        <v>62</v>
      </c>
      <c r="D14" s="8" t="s">
        <v>23</v>
      </c>
      <c r="E14" s="8" t="s">
        <v>63</v>
      </c>
      <c r="F14" s="8" t="s">
        <v>64</v>
      </c>
      <c r="G14" s="9">
        <v>4576</v>
      </c>
      <c r="H14" s="9">
        <v>4576</v>
      </c>
      <c r="I14" s="9">
        <v>0</v>
      </c>
      <c r="J14" s="10"/>
      <c r="K14" s="10"/>
      <c r="L14" s="10"/>
      <c r="M14" s="11" t="s">
        <v>26</v>
      </c>
      <c r="N14" s="12">
        <f t="shared" si="0"/>
        <v>0</v>
      </c>
      <c r="O14" s="12">
        <f t="shared" si="1"/>
        <v>0</v>
      </c>
      <c r="P14" s="13">
        <f t="shared" si="2"/>
        <v>0</v>
      </c>
      <c r="Q14" s="13">
        <f t="shared" si="3"/>
        <v>0</v>
      </c>
    </row>
    <row r="15" spans="1:26" ht="33.75" x14ac:dyDescent="0.2">
      <c r="A15" s="8" t="s">
        <v>65</v>
      </c>
      <c r="B15" s="8" t="s">
        <v>66</v>
      </c>
      <c r="C15" s="8" t="s">
        <v>67</v>
      </c>
      <c r="D15" s="8" t="s">
        <v>23</v>
      </c>
      <c r="E15" s="8" t="s">
        <v>68</v>
      </c>
      <c r="F15" s="8" t="s">
        <v>69</v>
      </c>
      <c r="G15" s="9">
        <v>342000</v>
      </c>
      <c r="H15" s="9">
        <v>360000</v>
      </c>
      <c r="I15" s="9">
        <v>0</v>
      </c>
      <c r="J15" s="10"/>
      <c r="K15" s="10"/>
      <c r="L15" s="10"/>
      <c r="M15" s="11" t="s">
        <v>26</v>
      </c>
      <c r="N15" s="12">
        <f t="shared" si="0"/>
        <v>0</v>
      </c>
      <c r="O15" s="12">
        <f t="shared" si="1"/>
        <v>0</v>
      </c>
      <c r="P15" s="13">
        <f t="shared" si="2"/>
        <v>0</v>
      </c>
      <c r="Q15" s="13">
        <f t="shared" si="3"/>
        <v>0</v>
      </c>
    </row>
    <row r="16" spans="1:26" ht="22.5" x14ac:dyDescent="0.2">
      <c r="A16" s="8" t="s">
        <v>20</v>
      </c>
      <c r="B16" s="8" t="s">
        <v>21</v>
      </c>
      <c r="C16" s="8" t="s">
        <v>70</v>
      </c>
      <c r="D16" s="8" t="s">
        <v>23</v>
      </c>
      <c r="E16" s="8" t="s">
        <v>24</v>
      </c>
      <c r="F16" s="8" t="s">
        <v>25</v>
      </c>
      <c r="G16" s="9">
        <v>0</v>
      </c>
      <c r="H16" s="9">
        <v>1200000</v>
      </c>
      <c r="I16" s="9">
        <v>1180000</v>
      </c>
      <c r="J16" s="10"/>
      <c r="K16" s="10"/>
      <c r="L16" s="10"/>
      <c r="M16" s="11" t="s">
        <v>26</v>
      </c>
      <c r="N16" s="12">
        <f t="shared" si="0"/>
        <v>0</v>
      </c>
      <c r="O16" s="12">
        <f t="shared" si="1"/>
        <v>0.98333333333333328</v>
      </c>
      <c r="P16" s="13">
        <f t="shared" si="2"/>
        <v>0</v>
      </c>
      <c r="Q16" s="13">
        <f t="shared" si="3"/>
        <v>0</v>
      </c>
    </row>
    <row r="17" spans="1:26" ht="22.5" x14ac:dyDescent="0.2">
      <c r="A17" s="8" t="s">
        <v>71</v>
      </c>
      <c r="B17" s="8" t="s">
        <v>21</v>
      </c>
      <c r="C17" s="8" t="s">
        <v>72</v>
      </c>
      <c r="D17" s="8" t="s">
        <v>23</v>
      </c>
      <c r="E17" s="8" t="s">
        <v>24</v>
      </c>
      <c r="F17" s="8" t="s">
        <v>25</v>
      </c>
      <c r="G17" s="9">
        <v>0</v>
      </c>
      <c r="H17" s="9">
        <v>1600000.01</v>
      </c>
      <c r="I17" s="9">
        <v>1600000.01</v>
      </c>
      <c r="J17" s="10"/>
      <c r="K17" s="10"/>
      <c r="L17" s="10"/>
      <c r="M17" s="11" t="s">
        <v>26</v>
      </c>
      <c r="N17" s="12">
        <f t="shared" si="0"/>
        <v>0</v>
      </c>
      <c r="O17" s="12">
        <f t="shared" si="1"/>
        <v>1</v>
      </c>
      <c r="P17" s="13">
        <f t="shared" si="2"/>
        <v>0</v>
      </c>
      <c r="Q17" s="13">
        <f t="shared" si="3"/>
        <v>0</v>
      </c>
    </row>
    <row r="18" spans="1:26" ht="22.5" x14ac:dyDescent="0.2">
      <c r="A18" s="8" t="s">
        <v>47</v>
      </c>
      <c r="B18" s="8" t="s">
        <v>48</v>
      </c>
      <c r="C18" s="8" t="s">
        <v>94</v>
      </c>
      <c r="D18" s="8" t="s">
        <v>23</v>
      </c>
      <c r="E18" s="8" t="s">
        <v>49</v>
      </c>
      <c r="F18" s="8" t="s">
        <v>50</v>
      </c>
      <c r="G18" s="9">
        <v>0</v>
      </c>
      <c r="H18" s="9">
        <v>86800</v>
      </c>
      <c r="I18" s="9">
        <v>86800</v>
      </c>
      <c r="J18" s="10"/>
      <c r="K18" s="10"/>
      <c r="L18" s="10"/>
      <c r="M18" s="11" t="s">
        <v>26</v>
      </c>
      <c r="N18" s="12">
        <f t="shared" si="0"/>
        <v>0</v>
      </c>
      <c r="O18" s="12">
        <f t="shared" si="1"/>
        <v>1</v>
      </c>
      <c r="P18" s="13">
        <f t="shared" si="2"/>
        <v>0</v>
      </c>
      <c r="Q18" s="13">
        <f t="shared" si="3"/>
        <v>0</v>
      </c>
    </row>
    <row r="19" spans="1:26" ht="22.5" x14ac:dyDescent="0.2">
      <c r="A19" s="8" t="s">
        <v>55</v>
      </c>
      <c r="B19" s="8" t="s">
        <v>56</v>
      </c>
      <c r="C19" s="8" t="s">
        <v>75</v>
      </c>
      <c r="D19" s="8" t="s">
        <v>23</v>
      </c>
      <c r="E19" s="8" t="s">
        <v>58</v>
      </c>
      <c r="F19" s="8" t="s">
        <v>59</v>
      </c>
      <c r="G19" s="9">
        <v>0</v>
      </c>
      <c r="H19" s="9">
        <v>18708.48</v>
      </c>
      <c r="I19" s="9">
        <v>18708.48</v>
      </c>
      <c r="J19" s="10"/>
      <c r="K19" s="10"/>
      <c r="L19" s="10"/>
      <c r="M19" s="11" t="s">
        <v>26</v>
      </c>
      <c r="N19" s="12">
        <f t="shared" si="0"/>
        <v>0</v>
      </c>
      <c r="O19" s="12">
        <f t="shared" si="1"/>
        <v>1</v>
      </c>
      <c r="P19" s="13">
        <f t="shared" si="2"/>
        <v>0</v>
      </c>
      <c r="Q19" s="13">
        <f t="shared" si="3"/>
        <v>0</v>
      </c>
    </row>
    <row r="20" spans="1:26" ht="33.75" x14ac:dyDescent="0.2">
      <c r="A20" s="8" t="s">
        <v>35</v>
      </c>
      <c r="B20" s="8" t="s">
        <v>36</v>
      </c>
      <c r="C20" s="8" t="s">
        <v>75</v>
      </c>
      <c r="D20" s="8" t="s">
        <v>23</v>
      </c>
      <c r="E20" s="8" t="s">
        <v>37</v>
      </c>
      <c r="F20" s="8" t="s">
        <v>38</v>
      </c>
      <c r="G20" s="9">
        <v>0</v>
      </c>
      <c r="H20" s="9">
        <v>28408.400000000001</v>
      </c>
      <c r="I20" s="9">
        <v>28408.400000000001</v>
      </c>
      <c r="J20" s="10"/>
      <c r="K20" s="10"/>
      <c r="L20" s="10"/>
      <c r="M20" s="11" t="s">
        <v>26</v>
      </c>
      <c r="N20" s="12">
        <f t="shared" si="0"/>
        <v>0</v>
      </c>
      <c r="O20" s="12">
        <f t="shared" si="1"/>
        <v>1</v>
      </c>
      <c r="P20" s="13">
        <f t="shared" si="2"/>
        <v>0</v>
      </c>
      <c r="Q20" s="13">
        <f t="shared" si="3"/>
        <v>0</v>
      </c>
    </row>
    <row r="21" spans="1:26" ht="22.5" x14ac:dyDescent="0.2">
      <c r="A21" s="8" t="s">
        <v>73</v>
      </c>
      <c r="B21" s="8" t="s">
        <v>74</v>
      </c>
      <c r="C21" s="8" t="s">
        <v>75</v>
      </c>
      <c r="D21" s="8" t="s">
        <v>23</v>
      </c>
      <c r="E21" s="8" t="s">
        <v>76</v>
      </c>
      <c r="F21" s="8" t="s">
        <v>77</v>
      </c>
      <c r="G21" s="9">
        <v>0</v>
      </c>
      <c r="H21" s="9">
        <v>50952</v>
      </c>
      <c r="I21" s="9">
        <v>34908</v>
      </c>
      <c r="J21" s="10"/>
      <c r="K21" s="10"/>
      <c r="L21" s="10"/>
      <c r="M21" s="11" t="s">
        <v>26</v>
      </c>
      <c r="N21" s="12">
        <f t="shared" si="0"/>
        <v>0</v>
      </c>
      <c r="O21" s="12">
        <f t="shared" si="1"/>
        <v>0.68511540273198301</v>
      </c>
      <c r="P21" s="13">
        <f t="shared" si="2"/>
        <v>0</v>
      </c>
      <c r="Q21" s="13">
        <f t="shared" si="3"/>
        <v>0</v>
      </c>
    </row>
    <row r="22" spans="1:26" ht="22.5" x14ac:dyDescent="0.2">
      <c r="A22" s="8" t="s">
        <v>78</v>
      </c>
      <c r="B22" s="8" t="s">
        <v>79</v>
      </c>
      <c r="C22" s="8" t="s">
        <v>80</v>
      </c>
      <c r="D22" s="8" t="s">
        <v>81</v>
      </c>
      <c r="E22" s="8" t="s">
        <v>37</v>
      </c>
      <c r="F22" s="8" t="s">
        <v>38</v>
      </c>
      <c r="G22" s="9">
        <v>0</v>
      </c>
      <c r="H22" s="9">
        <v>282636.76</v>
      </c>
      <c r="I22" s="9">
        <v>269701.46999999997</v>
      </c>
      <c r="J22" s="10"/>
      <c r="K22" s="10"/>
      <c r="L22" s="10"/>
      <c r="M22" s="11" t="s">
        <v>26</v>
      </c>
      <c r="N22" s="12">
        <f t="shared" si="0"/>
        <v>0</v>
      </c>
      <c r="O22" s="12">
        <f t="shared" si="1"/>
        <v>0.95423351866897976</v>
      </c>
      <c r="P22" s="13">
        <f t="shared" si="2"/>
        <v>0</v>
      </c>
      <c r="Q22" s="13">
        <f t="shared" si="3"/>
        <v>0</v>
      </c>
    </row>
    <row r="23" spans="1:26" ht="22.5" x14ac:dyDescent="0.2">
      <c r="A23" s="8" t="s">
        <v>71</v>
      </c>
      <c r="B23" s="8" t="s">
        <v>79</v>
      </c>
      <c r="C23" s="8" t="s">
        <v>82</v>
      </c>
      <c r="D23" s="8" t="s">
        <v>81</v>
      </c>
      <c r="E23" s="8" t="s">
        <v>37</v>
      </c>
      <c r="F23" s="8" t="s">
        <v>38</v>
      </c>
      <c r="G23" s="9">
        <v>3000000</v>
      </c>
      <c r="H23" s="9">
        <v>7337884</v>
      </c>
      <c r="I23" s="9">
        <v>4026905.03</v>
      </c>
      <c r="J23" s="10"/>
      <c r="K23" s="10"/>
      <c r="L23" s="10"/>
      <c r="M23" s="11" t="s">
        <v>26</v>
      </c>
      <c r="N23" s="12">
        <f t="shared" si="0"/>
        <v>1.3423016766666667</v>
      </c>
      <c r="O23" s="12">
        <f t="shared" si="1"/>
        <v>0.54878286846725843</v>
      </c>
      <c r="P23" s="13">
        <f t="shared" si="2"/>
        <v>0</v>
      </c>
      <c r="Q23" s="13">
        <f t="shared" si="3"/>
        <v>0</v>
      </c>
    </row>
    <row r="24" spans="1:26" ht="22.5" x14ac:dyDescent="0.2">
      <c r="A24" s="8" t="s">
        <v>83</v>
      </c>
      <c r="B24" s="8" t="s">
        <v>84</v>
      </c>
      <c r="C24" s="8" t="s">
        <v>82</v>
      </c>
      <c r="D24" s="8" t="s">
        <v>81</v>
      </c>
      <c r="E24" s="8" t="s">
        <v>37</v>
      </c>
      <c r="F24" s="8" t="s">
        <v>38</v>
      </c>
      <c r="G24" s="9">
        <v>0</v>
      </c>
      <c r="H24" s="9">
        <v>612587.94999999995</v>
      </c>
      <c r="I24" s="9">
        <v>611587.93000000005</v>
      </c>
      <c r="J24" s="10"/>
      <c r="K24" s="10"/>
      <c r="L24" s="10"/>
      <c r="M24" s="11" t="s">
        <v>26</v>
      </c>
      <c r="N24" s="12">
        <f t="shared" si="0"/>
        <v>0</v>
      </c>
      <c r="O24" s="12">
        <f t="shared" si="1"/>
        <v>0.99836754869239608</v>
      </c>
      <c r="P24" s="13">
        <f t="shared" si="2"/>
        <v>0</v>
      </c>
      <c r="Q24" s="13">
        <f t="shared" si="3"/>
        <v>0</v>
      </c>
    </row>
    <row r="25" spans="1:26" ht="22.5" x14ac:dyDescent="0.2">
      <c r="A25" s="8" t="s">
        <v>85</v>
      </c>
      <c r="B25" s="8" t="s">
        <v>86</v>
      </c>
      <c r="C25" s="8" t="s">
        <v>82</v>
      </c>
      <c r="D25" s="8" t="s">
        <v>81</v>
      </c>
      <c r="E25" s="8" t="s">
        <v>37</v>
      </c>
      <c r="F25" s="8" t="s">
        <v>38</v>
      </c>
      <c r="G25" s="9">
        <v>0</v>
      </c>
      <c r="H25" s="9">
        <v>399007.41</v>
      </c>
      <c r="I25" s="9">
        <v>399007.41</v>
      </c>
      <c r="J25" s="10"/>
      <c r="K25" s="10"/>
      <c r="L25" s="10"/>
      <c r="M25" s="11" t="s">
        <v>26</v>
      </c>
      <c r="N25" s="12">
        <f t="shared" si="0"/>
        <v>0</v>
      </c>
      <c r="O25" s="12">
        <f t="shared" si="1"/>
        <v>1</v>
      </c>
      <c r="P25" s="13">
        <f t="shared" si="2"/>
        <v>0</v>
      </c>
      <c r="Q25" s="13">
        <f t="shared" si="3"/>
        <v>0</v>
      </c>
    </row>
    <row r="26" spans="1:26" ht="22.5" x14ac:dyDescent="0.2">
      <c r="A26" s="8" t="s">
        <v>78</v>
      </c>
      <c r="B26" s="8" t="s">
        <v>79</v>
      </c>
      <c r="C26" s="8" t="s">
        <v>87</v>
      </c>
      <c r="D26" s="8" t="s">
        <v>81</v>
      </c>
      <c r="E26" s="8" t="s">
        <v>37</v>
      </c>
      <c r="F26" s="8" t="s">
        <v>38</v>
      </c>
      <c r="G26" s="9">
        <v>3000000</v>
      </c>
      <c r="H26" s="9">
        <v>3000000</v>
      </c>
      <c r="I26" s="9">
        <v>0</v>
      </c>
      <c r="J26" s="10"/>
      <c r="K26" s="10"/>
      <c r="L26" s="10"/>
      <c r="M26" s="11" t="s">
        <v>26</v>
      </c>
      <c r="N26" s="12">
        <f t="shared" si="0"/>
        <v>0</v>
      </c>
      <c r="O26" s="12">
        <f t="shared" si="1"/>
        <v>0</v>
      </c>
      <c r="P26" s="13">
        <f t="shared" si="2"/>
        <v>0</v>
      </c>
      <c r="Q26" s="13">
        <f t="shared" si="3"/>
        <v>0</v>
      </c>
    </row>
    <row r="27" spans="1:26" x14ac:dyDescent="0.25">
      <c r="G27" s="14">
        <f>SUM(G4:G26)</f>
        <v>6559576</v>
      </c>
      <c r="H27" s="14">
        <f>SUM(H4:H26)</f>
        <v>15299151.209999999</v>
      </c>
      <c r="I27" s="14">
        <f>SUM(I4:I26)</f>
        <v>8404524.4100000001</v>
      </c>
      <c r="P27" s="15">
        <f t="shared" ref="P4:P27" si="4">IF(J27=0,0,L27/J27)</f>
        <v>0</v>
      </c>
      <c r="Q27" s="15">
        <f t="shared" ref="Q4:Q27" si="5">IF(L27=0,0,L27/K27)</f>
        <v>0</v>
      </c>
    </row>
    <row r="28" spans="1:26" ht="11.25" x14ac:dyDescent="0.2">
      <c r="A28" t="s">
        <v>88</v>
      </c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1.2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1.2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1.2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autoFilter ref="A3:Q33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armando</cp:lastModifiedBy>
  <cp:revision/>
  <dcterms:created xsi:type="dcterms:W3CDTF">2024-04-08T20:30:24Z</dcterms:created>
  <dcterms:modified xsi:type="dcterms:W3CDTF">2026-07-17T12:30:17Z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