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5727650B-2C7B-4E2F-8CF0-D76D7AB85A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1" l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D12" i="1"/>
  <c r="C12" i="1"/>
  <c r="B12" i="1"/>
  <c r="D4" i="1"/>
  <c r="C4" i="1"/>
  <c r="B4" i="1"/>
  <c r="B3" i="1"/>
  <c r="E4" i="1" l="1"/>
  <c r="F12" i="1"/>
  <c r="C3" i="1"/>
  <c r="D3" i="1"/>
  <c r="F4" i="1"/>
  <c r="E12" i="1"/>
  <c r="E3" i="1" l="1"/>
  <c r="F3" i="1"/>
</calcChain>
</file>

<file path=xl/sharedStrings.xml><?xml version="1.0" encoding="utf-8"?>
<sst xmlns="http://schemas.openxmlformats.org/spreadsheetml/2006/main" count="33" uniqueCount="33">
  <si>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</si>
  <si>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</si>
  <si>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</si>
  <si>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</si>
  <si>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</si>
  <si>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</si>
  <si>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</si>
  <si>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</si>
  <si>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</si>
  <si>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</si>
  <si>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</si>
  <si>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</si>
  <si>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</si>
  <si>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</si>
  <si>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</si>
  <si>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</si>
  <si>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</si>
  <si>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</si>
  <si>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</si>
  <si>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</si>
  <si>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</si>
  <si>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</si>
  <si>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</si>
  <si>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</si>
  <si>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</si>
  <si>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</si>
  <si>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</si>
  <si>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</si>
  <si>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</si>
  <si>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</si>
  <si>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</si>
  <si>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</si>
  <si>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Estado Analítico del Activo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</si>
</sst>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6" fillId="0" borderId="0" xfId="8" applyFont="1" applyAlignment="1" applyProtection="1">
      <alignment horizontal="center" vertical="top"/>
      <protection locked="0"/>
    </xf>
    <xf numFmtId="0" fontId="7" fillId="0" borderId="0" xfId="0" applyFont="1" applyProtection="1"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60960</xdr:rowOff>
    </xdr:from>
    <xdr:to>
      <xdr:col>0</xdr:col>
      <xdr:colOff>1043940</xdr:colOff>
      <xdr:row>0</xdr:row>
      <xdr:rowOff>571500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5CAE9C-A1DA-48FA-91A5-4B5CE579D9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0960"/>
          <a:ext cx="853440" cy="510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"/>
  <sheetViews>
    <sheetView tabSelected="1" zoomScaleNormal="100" workbookViewId="0">
      <selection activeCell="F30" sqref="A1:F30"/>
    </sheetView>
  </sheetViews>
  <sheetFormatPr baseColWidth="10" defaultColWidth="12" defaultRowHeight="11.25" x14ac:dyDescent="0.2"/>
  <cols>
    <col min="1" max="1" width="65.83203125" style="3" customWidth="1"/>
    <col min="2" max="6" width="20.83203125" style="3" customWidth="1"/>
    <col min="7" max="16384" width="12" style="3"/>
  </cols>
  <sheetData>
    <row r="1" spans="1:6" ht="48" customHeight="1" x14ac:dyDescent="0.2">
      <c r="A1" s="14" t="s">
        <v>32</v>
      </c>
      <c r="B1" s="15"/>
      <c r="C1" s="15"/>
      <c r="D1" s="15"/>
      <c r="E1" s="15"/>
      <c r="F1" s="16"/>
    </row>
    <row r="2" spans="1:6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4" t="s">
        <v>6</v>
      </c>
      <c r="B3" s="8">
        <f>B4+B12</f>
        <v>595711186.95000005</v>
      </c>
      <c r="C3" s="8">
        <f t="shared" ref="C3:F3" si="0">C4+C12</f>
        <v>301488484.61000001</v>
      </c>
      <c r="D3" s="8">
        <f t="shared" si="0"/>
        <v>281995126.14999998</v>
      </c>
      <c r="E3" s="8">
        <f>B3+C3-D3</f>
        <v>615204545.41000009</v>
      </c>
      <c r="F3" s="8">
        <f t="shared" si="0"/>
        <v>19493358.459999919</v>
      </c>
    </row>
    <row r="4" spans="1:6" x14ac:dyDescent="0.2">
      <c r="A4" s="5" t="s">
        <v>7</v>
      </c>
      <c r="B4" s="8">
        <f>SUM(B5:B11)</f>
        <v>12027720.340000002</v>
      </c>
      <c r="C4" s="8">
        <f>SUM(C5:C11)</f>
        <v>277407895.93000001</v>
      </c>
      <c r="D4" s="8">
        <f>SUM(D5:D11)</f>
        <v>264555102.70999998</v>
      </c>
      <c r="E4" s="8">
        <f>SUM(E5:E11)</f>
        <v>24880513.560000006</v>
      </c>
      <c r="F4" s="8">
        <f>SUM(F5:F11)</f>
        <v>12852793.220000006</v>
      </c>
    </row>
    <row r="5" spans="1:6" x14ac:dyDescent="0.2">
      <c r="A5" s="6" t="s">
        <v>8</v>
      </c>
      <c r="B5" s="12">
        <v>9335382.8900000006</v>
      </c>
      <c r="C5" s="12">
        <v>154162100.78999999</v>
      </c>
      <c r="D5" s="12">
        <v>138562126.91</v>
      </c>
      <c r="E5" s="12">
        <f>B5+C5-D5</f>
        <v>24935356.770000011</v>
      </c>
      <c r="F5" s="12">
        <f t="shared" ref="F5:F11" si="1">E5-B5</f>
        <v>15599973.88000001</v>
      </c>
    </row>
    <row r="6" spans="1:6" x14ac:dyDescent="0.2">
      <c r="A6" s="6" t="s">
        <v>9</v>
      </c>
      <c r="B6" s="12">
        <v>2014123.12</v>
      </c>
      <c r="C6" s="12">
        <v>121577530.08</v>
      </c>
      <c r="D6" s="12">
        <v>121670212.79000001</v>
      </c>
      <c r="E6" s="12">
        <f t="shared" ref="E6:E11" si="2">B6+C6-D6</f>
        <v>1921440.4099999964</v>
      </c>
      <c r="F6" s="12">
        <f t="shared" si="1"/>
        <v>-92682.710000003688</v>
      </c>
    </row>
    <row r="7" spans="1:6" x14ac:dyDescent="0.2">
      <c r="A7" s="6" t="s">
        <v>10</v>
      </c>
      <c r="B7" s="12">
        <v>678214.33</v>
      </c>
      <c r="C7" s="12">
        <v>1668265.06</v>
      </c>
      <c r="D7" s="12">
        <v>4322763.01</v>
      </c>
      <c r="E7" s="12">
        <f t="shared" si="2"/>
        <v>-1976283.6199999996</v>
      </c>
      <c r="F7" s="12">
        <f t="shared" si="1"/>
        <v>-2654497.9499999997</v>
      </c>
    </row>
    <row r="8" spans="1:6" x14ac:dyDescent="0.2">
      <c r="A8" s="6" t="s">
        <v>11</v>
      </c>
      <c r="B8" s="12">
        <v>0</v>
      </c>
      <c r="C8" s="12">
        <v>0</v>
      </c>
      <c r="D8" s="12">
        <v>0</v>
      </c>
      <c r="E8" s="12">
        <f t="shared" si="2"/>
        <v>0</v>
      </c>
      <c r="F8" s="12">
        <f t="shared" si="1"/>
        <v>0</v>
      </c>
    </row>
    <row r="9" spans="1:6" x14ac:dyDescent="0.2">
      <c r="A9" s="6" t="s">
        <v>12</v>
      </c>
      <c r="B9" s="12">
        <v>0</v>
      </c>
      <c r="C9" s="12">
        <v>0</v>
      </c>
      <c r="D9" s="12">
        <v>0</v>
      </c>
      <c r="E9" s="12">
        <f t="shared" si="2"/>
        <v>0</v>
      </c>
      <c r="F9" s="12">
        <f t="shared" si="1"/>
        <v>0</v>
      </c>
    </row>
    <row r="10" spans="1:6" x14ac:dyDescent="0.2">
      <c r="A10" s="6" t="s">
        <v>13</v>
      </c>
      <c r="B10" s="12">
        <v>0</v>
      </c>
      <c r="C10" s="12">
        <v>0</v>
      </c>
      <c r="D10" s="12">
        <v>0</v>
      </c>
      <c r="E10" s="12">
        <f t="shared" si="2"/>
        <v>0</v>
      </c>
      <c r="F10" s="12">
        <f t="shared" si="1"/>
        <v>0</v>
      </c>
    </row>
    <row r="11" spans="1:6" x14ac:dyDescent="0.2">
      <c r="A11" s="6" t="s">
        <v>14</v>
      </c>
      <c r="B11" s="12">
        <v>0</v>
      </c>
      <c r="C11" s="12">
        <v>0</v>
      </c>
      <c r="D11" s="12">
        <v>0</v>
      </c>
      <c r="E11" s="12">
        <f t="shared" si="2"/>
        <v>0</v>
      </c>
      <c r="F11" s="12">
        <f t="shared" si="1"/>
        <v>0</v>
      </c>
    </row>
    <row r="12" spans="1:6" x14ac:dyDescent="0.2">
      <c r="A12" s="5" t="s">
        <v>15</v>
      </c>
      <c r="B12" s="8">
        <f>SUM(B13:B21)</f>
        <v>583683466.61000001</v>
      </c>
      <c r="C12" s="8">
        <f>SUM(C13:C21)</f>
        <v>24080588.68</v>
      </c>
      <c r="D12" s="8">
        <f>SUM(D13:D21)</f>
        <v>17440023.439999998</v>
      </c>
      <c r="E12" s="8">
        <f>B12+C12-D12</f>
        <v>590324031.8499999</v>
      </c>
      <c r="F12" s="8">
        <f>SUM(F13:F21)</f>
        <v>6640565.2399999127</v>
      </c>
    </row>
    <row r="13" spans="1:6" x14ac:dyDescent="0.2">
      <c r="A13" s="6" t="s">
        <v>16</v>
      </c>
      <c r="B13" s="12">
        <v>0</v>
      </c>
      <c r="C13" s="12">
        <v>0</v>
      </c>
      <c r="D13" s="12">
        <v>0</v>
      </c>
      <c r="E13" s="12">
        <f>B13+C13-D13</f>
        <v>0</v>
      </c>
      <c r="F13" s="12">
        <f t="shared" ref="F13:F21" si="3">E13-B13</f>
        <v>0</v>
      </c>
    </row>
    <row r="14" spans="1:6" x14ac:dyDescent="0.2">
      <c r="A14" s="6" t="s">
        <v>17</v>
      </c>
      <c r="B14" s="13">
        <v>0</v>
      </c>
      <c r="C14" s="13">
        <v>0</v>
      </c>
      <c r="D14" s="13">
        <v>0</v>
      </c>
      <c r="E14" s="13">
        <f t="shared" ref="E14:E21" si="4">B14+C14-D14</f>
        <v>0</v>
      </c>
      <c r="F14" s="13">
        <f t="shared" si="3"/>
        <v>0</v>
      </c>
    </row>
    <row r="15" spans="1:6" x14ac:dyDescent="0.2">
      <c r="A15" s="6" t="s">
        <v>18</v>
      </c>
      <c r="B15" s="13">
        <v>564511232.74000001</v>
      </c>
      <c r="C15" s="13">
        <v>17885943.539999999</v>
      </c>
      <c r="D15" s="13">
        <v>12578741.699999999</v>
      </c>
      <c r="E15" s="13">
        <f t="shared" si="4"/>
        <v>569818434.57999992</v>
      </c>
      <c r="F15" s="13">
        <f t="shared" si="3"/>
        <v>5307201.8399999142</v>
      </c>
    </row>
    <row r="16" spans="1:6" x14ac:dyDescent="0.2">
      <c r="A16" s="6" t="s">
        <v>19</v>
      </c>
      <c r="B16" s="12">
        <v>30304956.25</v>
      </c>
      <c r="C16" s="12">
        <v>6194645.1399999997</v>
      </c>
      <c r="D16" s="12">
        <v>3097322.57</v>
      </c>
      <c r="E16" s="12">
        <f t="shared" si="4"/>
        <v>33402278.82</v>
      </c>
      <c r="F16" s="12">
        <f t="shared" si="3"/>
        <v>3097322.5700000003</v>
      </c>
    </row>
    <row r="17" spans="1:6" x14ac:dyDescent="0.2">
      <c r="A17" s="6" t="s">
        <v>20</v>
      </c>
      <c r="B17" s="12">
        <v>1391927.96</v>
      </c>
      <c r="C17" s="12">
        <v>0</v>
      </c>
      <c r="D17" s="12">
        <v>0</v>
      </c>
      <c r="E17" s="12">
        <f t="shared" si="4"/>
        <v>1391927.96</v>
      </c>
      <c r="F17" s="12">
        <f t="shared" si="3"/>
        <v>0</v>
      </c>
    </row>
    <row r="18" spans="1:6" x14ac:dyDescent="0.2">
      <c r="A18" s="6" t="s">
        <v>21</v>
      </c>
      <c r="B18" s="12">
        <v>-18916518.109999999</v>
      </c>
      <c r="C18" s="12">
        <v>0</v>
      </c>
      <c r="D18" s="12">
        <v>1763959.17</v>
      </c>
      <c r="E18" s="12">
        <f t="shared" si="4"/>
        <v>-20680477.280000001</v>
      </c>
      <c r="F18" s="12">
        <f t="shared" si="3"/>
        <v>-1763959.1700000018</v>
      </c>
    </row>
    <row r="19" spans="1:6" x14ac:dyDescent="0.2">
      <c r="A19" s="6" t="s">
        <v>22</v>
      </c>
      <c r="B19" s="12">
        <v>6391867.7699999996</v>
      </c>
      <c r="C19" s="12">
        <v>0</v>
      </c>
      <c r="D19" s="12">
        <v>0</v>
      </c>
      <c r="E19" s="12">
        <f t="shared" si="4"/>
        <v>6391867.7699999996</v>
      </c>
      <c r="F19" s="12">
        <f t="shared" si="3"/>
        <v>0</v>
      </c>
    </row>
    <row r="20" spans="1:6" x14ac:dyDescent="0.2">
      <c r="A20" s="6" t="s">
        <v>23</v>
      </c>
      <c r="B20" s="12">
        <v>0</v>
      </c>
      <c r="C20" s="12">
        <v>0</v>
      </c>
      <c r="D20" s="12">
        <v>0</v>
      </c>
      <c r="E20" s="12">
        <f t="shared" si="4"/>
        <v>0</v>
      </c>
      <c r="F20" s="12">
        <f t="shared" si="3"/>
        <v>0</v>
      </c>
    </row>
    <row r="21" spans="1:6" x14ac:dyDescent="0.2">
      <c r="A21" s="6" t="s">
        <v>24</v>
      </c>
      <c r="B21" s="12">
        <v>0</v>
      </c>
      <c r="C21" s="12">
        <v>0</v>
      </c>
      <c r="D21" s="12">
        <v>0</v>
      </c>
      <c r="E21" s="12">
        <f t="shared" si="4"/>
        <v>0</v>
      </c>
      <c r="F21" s="12">
        <f t="shared" si="3"/>
        <v>0</v>
      </c>
    </row>
    <row r="23" spans="1:6" ht="12.75" x14ac:dyDescent="0.2">
      <c r="A23" s="7" t="s">
        <v>25</v>
      </c>
    </row>
    <row r="27" spans="1:6" x14ac:dyDescent="0.2">
      <c r="A27" s="9"/>
      <c r="B27" s="9"/>
      <c r="C27" s="9"/>
      <c r="D27" s="9"/>
      <c r="E27" s="9"/>
    </row>
    <row r="28" spans="1:6" ht="12" x14ac:dyDescent="0.2">
      <c r="A28" s="10" t="s">
        <v>26</v>
      </c>
      <c r="B28" s="11"/>
      <c r="C28" s="11"/>
      <c r="D28" s="17" t="s">
        <v>27</v>
      </c>
      <c r="E28" s="17"/>
    </row>
    <row r="29" spans="1:6" ht="12" x14ac:dyDescent="0.2">
      <c r="A29" s="10" t="s">
        <v>28</v>
      </c>
      <c r="B29" s="11"/>
      <c r="C29" s="11"/>
      <c r="D29" s="17" t="s">
        <v>29</v>
      </c>
      <c r="E29" s="17"/>
    </row>
    <row r="30" spans="1:6" ht="12" x14ac:dyDescent="0.2">
      <c r="A30" s="10" t="s">
        <v>30</v>
      </c>
      <c r="B30" s="11"/>
      <c r="C30" s="11"/>
      <c r="D30" s="17" t="s">
        <v>31</v>
      </c>
      <c r="E30" s="17"/>
    </row>
  </sheetData>
  <sheetProtection formatCells="0" formatColumns="0" formatRows="0" autoFilter="0"/>
  <mergeCells count="4">
    <mergeCell ref="A1:F1"/>
    <mergeCell ref="D28:E28"/>
    <mergeCell ref="D29:E29"/>
    <mergeCell ref="D30:E30"/>
  </mergeCells>
  <pageMargins left="0.7" right="0.7" top="0.75" bottom="0.75" header="0.3" footer="0.3"/>
  <pageSetup paperSize="9" scale="9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2026-07-17T11:31:53Z</cp:lastPrinted>
  <dcterms:created xsi:type="dcterms:W3CDTF">2014-02-09T04:04:15Z</dcterms:created>
  <dcterms:modified xsi:type="dcterms:W3CDTF">2026-07-17T11:31:55Z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