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9A9D8012-98FB-457A-A5A7-95ABF03DDCA8}" xr6:coauthVersionLast="47" xr6:coauthVersionMax="47" xr10:uidLastSave="{00000000-0000-0000-0000-000000000000}"/>
  <bookViews>
    <workbookView xWindow="-120" yWindow="-120" windowWidth="20730" windowHeight="11040" tabRatio="885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CFG!$A$3:$G$39</definedName>
    <definedName name="_xlnm._FilterDatabase" localSheetId="0" hidden="1">COG!$A$4:$A$76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1" i="5" l="1"/>
  <c r="F27" i="4"/>
  <c r="E27" i="4"/>
  <c r="C27" i="4"/>
  <c r="B27" i="4"/>
  <c r="G27" i="4"/>
  <c r="E41" i="5" l="1"/>
  <c r="D27" i="4"/>
  <c r="F41" i="5"/>
  <c r="B41" i="5"/>
  <c r="D41" i="5"/>
  <c r="G41" i="5" l="1"/>
  <c r="F62" i="4" l="1"/>
  <c r="E62" i="4"/>
  <c r="C62" i="4"/>
  <c r="B62" i="4"/>
  <c r="D60" i="4"/>
  <c r="G60" i="4" s="1"/>
  <c r="D58" i="4"/>
  <c r="G58" i="4" s="1"/>
  <c r="D56" i="4"/>
  <c r="G56" i="4" s="1"/>
  <c r="D54" i="4"/>
  <c r="G54" i="4" s="1"/>
  <c r="D52" i="4"/>
  <c r="G52" i="4" s="1"/>
  <c r="D50" i="4"/>
  <c r="G50" i="4" s="1"/>
  <c r="D48" i="4"/>
  <c r="G48" i="4" s="1"/>
  <c r="D46" i="4"/>
  <c r="F39" i="4"/>
  <c r="E39" i="4"/>
  <c r="C39" i="4"/>
  <c r="B39" i="4"/>
  <c r="D37" i="4"/>
  <c r="G37" i="4" s="1"/>
  <c r="D36" i="4"/>
  <c r="G36" i="4" s="1"/>
  <c r="D35" i="4"/>
  <c r="D34" i="4"/>
  <c r="G34" i="4" s="1"/>
  <c r="D39" i="4" l="1"/>
  <c r="D62" i="4"/>
  <c r="G46" i="4"/>
  <c r="G62" i="4" s="1"/>
  <c r="G35" i="4"/>
  <c r="G39" i="4" s="1"/>
</calcChain>
</file>

<file path=xl/sharedStrings.xml><?xml version="1.0" encoding="utf-8"?>
<sst xmlns="http://schemas.openxmlformats.org/spreadsheetml/2006/main" count="231" uniqueCount="163">
  <si>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</si>
  <si>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</si>
  <si>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</si>
  <si>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</si>
  <si>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</si>
  <si>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</si>
  <si>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</si>
  <si>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</si>
  <si>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</si>
  <si>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</si>
  <si>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</si>
  <si>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</si>
  <si>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</si>
  <si>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</si>
  <si>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</si>
  <si>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</si>
  <si>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</si>
  <si>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</si>
  <si>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</si>
  <si>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</si>
  <si>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</si>
  <si>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</si>
  <si>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</si>
  <si>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</si>
  <si>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</si>
  <si>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</si>
  <si>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</si>
  <si>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</si>
  <si>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</si>
  <si>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</si>
  <si>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</si>
  <si>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</si>
  <si>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</si>
  <si>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</si>
  <si>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</si>
  <si>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</si>
  <si>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</si>
  <si>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</si>
  <si>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</si>
  <si>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</si>
  <si>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</si>
  <si>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</si>
  <si>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</si>
  <si>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</si>
  <si>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</si>
  <si>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</si>
  <si>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</si>
  <si>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</si>
  <si>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</si>
  <si>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</si>
  <si>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</si>
  <si>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</si>
  <si>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</si>
  <si>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</si>
  <si>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</si>
  <si>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</si>
  <si>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</si>
  <si>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</si>
  <si>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</si>
  <si>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</si>
  <si>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</si>
  <si>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</si>
  <si>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</si>
  <si>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</si>
  <si>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</si>
  <si>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</si>
  <si>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</si>
  <si>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</si>
  <si>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</si>
  <si>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</si>
  <si>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</si>
  <si>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</si>
  <si>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</si>
  <si>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</si>
  <si>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</si>
  <si>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</si>
  <si>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</si>
  <si>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</si>
  <si>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</si>
  <si>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</si>
  <si>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</si>
  <si>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</si>
  <si>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</si>
  <si>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</si>
  <si>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</si>
  <si>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</si>
  <si>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</si>
  <si>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</si>
  <si>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</si>
  <si>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</si>
  <si>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</si>
  <si>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</si>
  <si>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</si>
  <si>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</si>
  <si>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</si>
  <si>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</si>
  <si>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</si>
  <si>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</si>
  <si>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</si>
  <si>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</si>
  <si>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</si>
  <si>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</si>
  <si>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</si>
  <si>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</si>
  <si>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</si>
  <si>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</si>
  <si>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</si>
  <si>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</si>
  <si>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</si>
  <si>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</si>
  <si>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</si>
  <si>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</si>
  <si>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</si>
  <si>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</si>
  <si>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</si>
  <si>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</si>
  <si>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</si>
  <si>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</si>
  <si>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</si>
  <si>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</si>
  <si>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</si>
  <si>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</si>
  <si>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</si>
  <si>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</si>
  <si>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</si>
  <si>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</si>
  <si>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</si>
  <si>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</si>
  <si>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</si>
  <si>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</si>
  <si>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</si>
  <si>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</si>
  <si>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</si>
  <si>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</si>
  <si>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Bajo protesta de decir verdad declaramos que los Estados Financieros y sus notas, son razonablemente correctos y son responsabilidad del emisor.</t>
  </si>
  <si>
    <t>31111M430010000 PRESIDENTE</t>
  </si>
  <si>
    <t>31111M430020000 REGIDORES</t>
  </si>
  <si>
    <t>31111M430030000 SINDICATURA</t>
  </si>
  <si>
    <t>31111M430040000 SECRETARIA H AYUNTAMIENT</t>
  </si>
  <si>
    <t>31111M430060000 CONTRALORIA MUNICIPAL</t>
  </si>
  <si>
    <t>31111M430070000 DIRECCION DE PLANEACION</t>
  </si>
  <si>
    <t>31111M430080000 TESORERIA MUNICIPAL</t>
  </si>
  <si>
    <t>31111M430090000 DIRECCION DE COMUNICACIO</t>
  </si>
  <si>
    <t>31111M430110000 DIRECCION DE CASA DE LA</t>
  </si>
  <si>
    <t>31111M430120000 DIRECCION DE DESARROLLO</t>
  </si>
  <si>
    <t>31111M430130000 DIRECCION DESARROLLO URB</t>
  </si>
  <si>
    <t>31111M430140000 SUBDIRECCION DE DESARROL</t>
  </si>
  <si>
    <t>31111M430150000 DIRECCION DE TURISMO</t>
  </si>
  <si>
    <t>31111M430160000 DIRECCION DE SEGURIDAD P</t>
  </si>
  <si>
    <t>31111M430170000 DIRECCION TRANSITO MPAL</t>
  </si>
  <si>
    <t>31111M430180000 PROTECCION CIVIL</t>
  </si>
  <si>
    <t>31111M430190000 DIRECCION ECOLOGIA AGUA</t>
  </si>
  <si>
    <t>31111M430200000 DIRECCION DE SERVICIOS M</t>
  </si>
  <si>
    <t>31111M430210000 DIRECCION EDUCACION Y AT</t>
  </si>
  <si>
    <t>31111M430230000 COORDINACION MPAL DE LA</t>
  </si>
  <si>
    <t>31111M430240000 PROCURADURIA AUXILIAR</t>
  </si>
  <si>
    <t>31111M430250000 D COMISION MUNICIPAL DE</t>
  </si>
  <si>
    <t>MUNICIPIO DE VICTORIA, GTO.
Estado Analítico del Ejercicio del Presupuesto de Egresos
Clasificación Funcional (Finalidad y Función)
Del 01 de Enero al 30 deJunio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</si>
  <si>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por Objeto del Gasto (Capítulo y Concepto)
Del 01 de Enero al 31 de Diciembre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</si>
  <si>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Económica (por Tipo de Gasto)
Del 01 de Enero al 31 de Diciembre 2025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</si>
  <si>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Administrativa
Del 01 de Enero al 31 de Diciembre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</si>
  <si>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Administrativa (Poderes)
Del 1 de Enero al 31 de Diciembre de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</si>
  <si>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Municipio de Victoria, Gto.
Estado Analítico del Ejercicio del Presupuesto de Egresos
Clasificación Administrativa (Sector Paraestatal)
Del 1 de Enero al 31 de Diciembre de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</si>
</sst>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4" xfId="9" applyNumberFormat="1" applyFont="1" applyFill="1" applyBorder="1" applyAlignment="1">
      <alignment horizontal="center" vertical="center" wrapText="1"/>
    </xf>
    <xf numFmtId="4" fontId="3" fillId="0" borderId="9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2" borderId="5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7" fillId="0" borderId="1" xfId="0" applyFont="1" applyBorder="1" applyAlignment="1">
      <alignment horizontal="left"/>
    </xf>
    <xf numFmtId="0" fontId="9" fillId="0" borderId="0" xfId="8" applyFont="1" applyAlignment="1" applyProtection="1">
      <alignment horizontal="center" vertical="top"/>
      <protection locked="0"/>
    </xf>
    <xf numFmtId="0" fontId="9" fillId="0" borderId="0" xfId="8" applyFont="1" applyAlignment="1" applyProtection="1">
      <alignment horizontal="center" vertical="top"/>
      <protection locked="0"/>
    </xf>
    <xf numFmtId="0" fontId="2" fillId="0" borderId="0" xfId="8" applyAlignment="1" applyProtection="1">
      <alignment vertical="top"/>
      <protection locked="0"/>
    </xf>
    <xf numFmtId="3" fontId="3" fillId="0" borderId="11" xfId="0" applyNumberFormat="1" applyFont="1" applyBorder="1" applyProtection="1">
      <protection locked="0"/>
    </xf>
    <xf numFmtId="0" fontId="7" fillId="0" borderId="11" xfId="9" applyFont="1" applyBorder="1" applyAlignment="1">
      <alignment horizontal="center" vertical="center" wrapText="1"/>
    </xf>
    <xf numFmtId="3" fontId="7" fillId="0" borderId="4" xfId="0" applyNumberFormat="1" applyFont="1" applyBorder="1" applyProtection="1">
      <protection locked="0"/>
    </xf>
    <xf numFmtId="0" fontId="7" fillId="2" borderId="9" xfId="9" applyFont="1" applyFill="1" applyBorder="1" applyAlignment="1">
      <alignment horizontal="center" vertical="center"/>
    </xf>
    <xf numFmtId="0" fontId="7" fillId="2" borderId="10" xfId="9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indent="2"/>
    </xf>
    <xf numFmtId="0" fontId="3" fillId="0" borderId="12" xfId="0" applyFont="1" applyBorder="1" applyAlignment="1">
      <alignment horizontal="left" indent="2"/>
    </xf>
    <xf numFmtId="0" fontId="7" fillId="0" borderId="12" xfId="0" applyFont="1" applyBorder="1" applyAlignment="1" applyProtection="1">
      <alignment horizontal="left" indent="2"/>
      <protection locked="0"/>
    </xf>
    <xf numFmtId="0" fontId="3" fillId="0" borderId="1" xfId="0" applyFont="1" applyBorder="1" applyAlignment="1">
      <alignment horizontal="left" indent="1"/>
    </xf>
    <xf numFmtId="0" fontId="7" fillId="0" borderId="1" xfId="0" applyFont="1" applyBorder="1" applyAlignment="1">
      <alignment horizontal="left" indent="1"/>
    </xf>
    <xf numFmtId="0" fontId="3" fillId="0" borderId="12" xfId="0" applyFont="1" applyBorder="1" applyAlignment="1">
      <alignment horizontal="left" indent="1"/>
    </xf>
    <xf numFmtId="0" fontId="7" fillId="0" borderId="12" xfId="0" applyFont="1" applyBorder="1" applyAlignment="1" applyProtection="1">
      <alignment horizontal="left" indent="1"/>
      <protection locked="0"/>
    </xf>
    <xf numFmtId="0" fontId="7" fillId="2" borderId="11" xfId="9" applyFont="1" applyFill="1" applyBorder="1" applyAlignment="1">
      <alignment horizontal="center" vertical="center"/>
    </xf>
    <xf numFmtId="0" fontId="3" fillId="0" borderId="9" xfId="9" applyFont="1" applyBorder="1" applyAlignment="1">
      <alignment horizontal="left" vertical="center" indent="1"/>
    </xf>
    <xf numFmtId="0" fontId="7" fillId="0" borderId="5" xfId="0" applyFont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7" fillId="0" borderId="5" xfId="0" applyFont="1" applyBorder="1" applyAlignment="1" applyProtection="1">
      <alignment horizontal="left" indent="1"/>
      <protection locked="0"/>
    </xf>
    <xf numFmtId="0" fontId="0" fillId="0" borderId="1" xfId="0" applyBorder="1" applyAlignment="1" applyProtection="1">
      <alignment horizontal="left" wrapText="1" indent="1"/>
      <protection locked="0"/>
    </xf>
    <xf numFmtId="0" fontId="3" fillId="0" borderId="1" xfId="0" applyFont="1" applyBorder="1" applyAlignment="1" applyProtection="1">
      <alignment horizontal="left" wrapText="1" indent="1"/>
      <protection locked="0"/>
    </xf>
    <xf numFmtId="0" fontId="0" fillId="0" borderId="12" xfId="0" applyBorder="1" applyAlignment="1" applyProtection="1">
      <alignment horizontal="left" indent="1"/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 indent="1"/>
    </xf>
    <xf numFmtId="0" fontId="3" fillId="0" borderId="1" xfId="0" applyFont="1" applyBorder="1" applyAlignment="1">
      <alignment horizontal="left" wrapText="1"/>
    </xf>
    <xf numFmtId="0" fontId="8" fillId="2" borderId="2" xfId="0" applyFont="1" applyFill="1" applyBorder="1" applyAlignment="1" applyProtection="1">
      <alignment horizontal="center" wrapText="1"/>
      <protection locked="0"/>
    </xf>
    <xf numFmtId="0" fontId="8" fillId="2" borderId="8" xfId="0" applyFont="1" applyFill="1" applyBorder="1" applyAlignment="1" applyProtection="1">
      <alignment horizontal="center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9" fillId="0" borderId="0" xfId="8" applyFont="1" applyAlignment="1" applyProtection="1">
      <alignment horizontal="center" vertical="top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8" fillId="2" borderId="8" xfId="0" applyFont="1" applyFill="1" applyBorder="1" applyAlignment="1" applyProtection="1">
      <alignment horizontal="center" wrapText="1"/>
      <protection locked="0"/>
    </xf>
    <xf numFmtId="0" fontId="8" fillId="2" borderId="3" xfId="0" applyFont="1" applyFill="1" applyBorder="1" applyAlignment="1" applyProtection="1">
      <alignment horizontal="center" wrapText="1"/>
      <protection locked="0"/>
    </xf>
    <xf numFmtId="3" fontId="3" fillId="0" borderId="11" xfId="0" applyNumberFormat="1" applyFont="1" applyBorder="1" applyProtection="1">
      <protection locked="0"/>
    </xf>
    <xf numFmtId="3" fontId="3" fillId="0" borderId="10" xfId="0" applyNumberFormat="1" applyFont="1" applyBorder="1" applyProtection="1">
      <protection locked="0"/>
    </xf>
    <xf numFmtId="3" fontId="7" fillId="0" borderId="10" xfId="0" applyNumberFormat="1" applyFont="1" applyBorder="1" applyProtection="1">
      <protection locked="0"/>
    </xf>
    <xf numFmtId="3" fontId="7" fillId="0" borderId="9" xfId="0" applyNumberFormat="1" applyFont="1" applyBorder="1" applyProtection="1">
      <protection locked="0"/>
    </xf>
    <xf numFmtId="3" fontId="7" fillId="0" borderId="11" xfId="0" applyNumberFormat="1" applyFont="1" applyBorder="1" applyProtection="1">
      <protection locked="0"/>
    </xf>
    <xf numFmtId="0" fontId="7" fillId="0" borderId="11" xfId="9" applyFont="1" applyBorder="1" applyAlignment="1">
      <alignment horizontal="center" vertical="center" wrapText="1"/>
    </xf>
    <xf numFmtId="3" fontId="3" fillId="0" borderId="11" xfId="0" applyNumberFormat="1" applyFont="1" applyBorder="1" applyProtection="1">
      <protection locked="0"/>
    </xf>
    <xf numFmtId="3" fontId="3" fillId="0" borderId="10" xfId="0" applyNumberFormat="1" applyFont="1" applyBorder="1" applyProtection="1">
      <protection locked="0"/>
    </xf>
    <xf numFmtId="3" fontId="7" fillId="0" borderId="10" xfId="0" applyNumberFormat="1" applyFont="1" applyBorder="1" applyProtection="1">
      <protection locked="0"/>
    </xf>
    <xf numFmtId="0" fontId="3" fillId="0" borderId="13" xfId="0" applyFont="1" applyBorder="1" applyAlignment="1" applyProtection="1">
      <alignment horizontal="left" indent="1"/>
      <protection locked="0"/>
    </xf>
    <xf numFmtId="3" fontId="3" fillId="0" borderId="11" xfId="0" applyNumberFormat="1" applyFont="1" applyBorder="1" applyProtection="1">
      <protection locked="0"/>
    </xf>
    <xf numFmtId="3" fontId="3" fillId="0" borderId="11" xfId="0" applyNumberFormat="1" applyFont="1" applyBorder="1" applyProtection="1">
      <protection locked="0"/>
    </xf>
    <xf numFmtId="3" fontId="7" fillId="0" borderId="11" xfId="0" applyNumberFormat="1" applyFont="1" applyBorder="1" applyProtection="1">
      <protection locked="0"/>
    </xf>
  </cellXfs>
  <cellStyles count="2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F00D0B73-EF7C-4AFB-AE8C-D6FE13EBCAD5}"/>
    <cellStyle name="Millares 2 3" xfId="4" xr:uid="{00000000-0005-0000-0000-000003000000}"/>
    <cellStyle name="Millares 2 3 2" xfId="18" xr:uid="{13BAF67F-5679-4A50-B4BF-B9DA34F34774}"/>
    <cellStyle name="Millares 2 4" xfId="16" xr:uid="{BC0E1C83-1C01-4A51-BC5F-7DF7265E1564}"/>
    <cellStyle name="Millares 3" xfId="5" xr:uid="{00000000-0005-0000-0000-000004000000}"/>
    <cellStyle name="Millares 3 2" xfId="19" xr:uid="{826C1D5E-B450-468E-8F49-38CE9E81DFE7}"/>
    <cellStyle name="Moneda 2" xfId="6" xr:uid="{00000000-0005-0000-0000-000005000000}"/>
    <cellStyle name="Moneda 2 2" xfId="20" xr:uid="{E37E79C9-C1F1-45F2-93AE-08F0957AB607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A8E93F64-9641-44A8-B7F7-72D2A229DBED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3" xr:uid="{D546C1DA-3C8A-4AF0-934C-7D7230926525}"/>
    <cellStyle name="Normal 6 3" xfId="22" xr:uid="{3FB52967-FB53-4F55-B046-FF19BBD019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845820</xdr:colOff>
      <xdr:row>0</xdr:row>
      <xdr:rowOff>0</xdr:rowOff>
    </xdr:from>
    <xdr:to>
      <xdr:col>0</xdr:col>
      <xdr:colOff>1653540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1465D2-B40B-4C66-9E47-8ECCAAC7B4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820" y="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693420</xdr:colOff>
      <xdr:row>0</xdr:row>
      <xdr:rowOff>0</xdr:rowOff>
    </xdr:from>
    <xdr:to>
      <xdr:col>0</xdr:col>
      <xdr:colOff>1501140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96391D-41C5-4278-AB5E-FFF97C9E156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358140</xdr:colOff>
      <xdr:row>0</xdr:row>
      <xdr:rowOff>0</xdr:rowOff>
    </xdr:from>
    <xdr:to>
      <xdr:col>0</xdr:col>
      <xdr:colOff>1165860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782323-1D4E-4226-8A7D-54E861A0BA0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" y="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678180</xdr:colOff>
      <xdr:row>0</xdr:row>
      <xdr:rowOff>7620</xdr:rowOff>
    </xdr:from>
    <xdr:to>
      <xdr:col>0</xdr:col>
      <xdr:colOff>1485900</xdr:colOff>
      <xdr:row>0</xdr:row>
      <xdr:rowOff>571500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211ABC-652C-4ABA-9E2D-C0D353155D0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7620"/>
          <a:ext cx="807720" cy="563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7"/>
  <sheetViews>
    <sheetView showGridLines="0" tabSelected="1" workbookViewId="0">
      <selection activeCell="G87" sqref="A1:G87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61.5" customHeight="1" x14ac:dyDescent="0.2">
      <c r="A1" s="37" t="s">
        <v>158</v>
      </c>
      <c r="B1" s="38"/>
      <c r="C1" s="38"/>
      <c r="D1" s="38"/>
      <c r="E1" s="38"/>
      <c r="F1" s="38"/>
      <c r="G1" s="39"/>
    </row>
    <row r="2" spans="1:7" x14ac:dyDescent="0.2">
      <c r="A2" s="17"/>
      <c r="B2" s="6" t="s">
        <v>0</v>
      </c>
      <c r="C2" s="7"/>
      <c r="D2" s="7"/>
      <c r="E2" s="7"/>
      <c r="F2" s="8"/>
      <c r="G2" s="40" t="s">
        <v>1</v>
      </c>
    </row>
    <row r="3" spans="1:7" ht="24.95" customHeight="1" x14ac:dyDescent="0.2">
      <c r="A3" s="18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1"/>
    </row>
    <row r="4" spans="1:7" x14ac:dyDescent="0.2">
      <c r="A4" s="10" t="s">
        <v>26</v>
      </c>
      <c r="B4" s="51">
        <v>48673953.450000003</v>
      </c>
      <c r="C4" s="51">
        <v>-2326838.5700000003</v>
      </c>
      <c r="D4" s="51">
        <v>46347114.880000003</v>
      </c>
      <c r="E4" s="51">
        <v>44955548.769999996</v>
      </c>
      <c r="F4" s="51">
        <v>44940076.939999998</v>
      </c>
      <c r="G4" s="51">
        <v>1391566.1100000069</v>
      </c>
    </row>
    <row r="5" spans="1:7" x14ac:dyDescent="0.2">
      <c r="A5" s="19" t="s">
        <v>27</v>
      </c>
      <c r="B5" s="48">
        <v>29665033.98</v>
      </c>
      <c r="C5" s="48">
        <v>-2146933.4700000002</v>
      </c>
      <c r="D5" s="48">
        <v>27518100.510000002</v>
      </c>
      <c r="E5" s="48">
        <v>27258513.82</v>
      </c>
      <c r="F5" s="48">
        <v>27258513.82</v>
      </c>
      <c r="G5" s="48">
        <v>259586.69000000134</v>
      </c>
    </row>
    <row r="6" spans="1:7" x14ac:dyDescent="0.2">
      <c r="A6" s="19" t="s">
        <v>28</v>
      </c>
      <c r="B6" s="48">
        <v>9470031.9700000007</v>
      </c>
      <c r="C6" s="48">
        <v>9478.5499999999993</v>
      </c>
      <c r="D6" s="48">
        <v>9479510.5200000014</v>
      </c>
      <c r="E6" s="48">
        <v>9269410.9800000004</v>
      </c>
      <c r="F6" s="48">
        <v>9253939.1500000004</v>
      </c>
      <c r="G6" s="48">
        <v>210099.54000000097</v>
      </c>
    </row>
    <row r="7" spans="1:7" x14ac:dyDescent="0.2">
      <c r="A7" s="19" t="s">
        <v>29</v>
      </c>
      <c r="B7" s="48">
        <v>4623374.78</v>
      </c>
      <c r="C7" s="48">
        <v>199481.84</v>
      </c>
      <c r="D7" s="48">
        <v>4822856.62</v>
      </c>
      <c r="E7" s="48">
        <v>4760592.92</v>
      </c>
      <c r="F7" s="48">
        <v>4760592.92</v>
      </c>
      <c r="G7" s="48">
        <v>62263.700000000186</v>
      </c>
    </row>
    <row r="8" spans="1:7" x14ac:dyDescent="0.2">
      <c r="A8" s="19" t="s">
        <v>30</v>
      </c>
      <c r="B8" s="48">
        <v>928383.86</v>
      </c>
      <c r="C8" s="48">
        <v>253004.23</v>
      </c>
      <c r="D8" s="48">
        <v>1181388.0900000001</v>
      </c>
      <c r="E8" s="48">
        <v>650730.71</v>
      </c>
      <c r="F8" s="48">
        <v>650730.71</v>
      </c>
      <c r="G8" s="48">
        <v>530657.38000000012</v>
      </c>
    </row>
    <row r="9" spans="1:7" x14ac:dyDescent="0.2">
      <c r="A9" s="19" t="s">
        <v>31</v>
      </c>
      <c r="B9" s="48">
        <v>3987128.86</v>
      </c>
      <c r="C9" s="48">
        <v>-641869.72</v>
      </c>
      <c r="D9" s="48">
        <v>3345259.1399999997</v>
      </c>
      <c r="E9" s="48">
        <v>3016300.34</v>
      </c>
      <c r="F9" s="48">
        <v>3016300.34</v>
      </c>
      <c r="G9" s="48">
        <v>328958.79999999981</v>
      </c>
    </row>
    <row r="10" spans="1:7" x14ac:dyDescent="0.2">
      <c r="A10" s="19" t="s">
        <v>32</v>
      </c>
      <c r="B10" s="48">
        <v>0</v>
      </c>
      <c r="C10" s="48">
        <v>0</v>
      </c>
      <c r="D10" s="48">
        <v>0</v>
      </c>
      <c r="E10" s="48">
        <v>0</v>
      </c>
      <c r="F10" s="48">
        <v>0</v>
      </c>
      <c r="G10" s="48">
        <v>0</v>
      </c>
    </row>
    <row r="11" spans="1:7" x14ac:dyDescent="0.2">
      <c r="A11" s="19" t="s">
        <v>33</v>
      </c>
      <c r="B11" s="48">
        <v>0</v>
      </c>
      <c r="C11" s="48">
        <v>0</v>
      </c>
      <c r="D11" s="48">
        <v>0</v>
      </c>
      <c r="E11" s="48">
        <v>0</v>
      </c>
      <c r="F11" s="48">
        <v>0</v>
      </c>
      <c r="G11" s="48">
        <v>0</v>
      </c>
    </row>
    <row r="12" spans="1:7" x14ac:dyDescent="0.2">
      <c r="A12" s="10" t="s">
        <v>34</v>
      </c>
      <c r="B12" s="52">
        <v>15979980.030000001</v>
      </c>
      <c r="C12" s="52">
        <v>305858.13000000012</v>
      </c>
      <c r="D12" s="52">
        <v>16285838.160000002</v>
      </c>
      <c r="E12" s="52">
        <v>15827050.699999999</v>
      </c>
      <c r="F12" s="52">
        <v>15765320.699999999</v>
      </c>
      <c r="G12" s="52">
        <v>458787.46000000276</v>
      </c>
    </row>
    <row r="13" spans="1:7" x14ac:dyDescent="0.2">
      <c r="A13" s="19" t="s">
        <v>35</v>
      </c>
      <c r="B13" s="48">
        <v>858155.03</v>
      </c>
      <c r="C13" s="48">
        <v>884745.94</v>
      </c>
      <c r="D13" s="48">
        <v>1742900.97</v>
      </c>
      <c r="E13" s="48">
        <v>1693056.1</v>
      </c>
      <c r="F13" s="48">
        <v>1693056.1</v>
      </c>
      <c r="G13" s="48">
        <v>49844.869999999879</v>
      </c>
    </row>
    <row r="14" spans="1:7" x14ac:dyDescent="0.2">
      <c r="A14" s="19" t="s">
        <v>36</v>
      </c>
      <c r="B14" s="48">
        <v>951615</v>
      </c>
      <c r="C14" s="48">
        <v>704077.77</v>
      </c>
      <c r="D14" s="48">
        <v>1655692.77</v>
      </c>
      <c r="E14" s="48">
        <v>1619084.66</v>
      </c>
      <c r="F14" s="48">
        <v>1619084.66</v>
      </c>
      <c r="G14" s="48">
        <v>36608.110000000102</v>
      </c>
    </row>
    <row r="15" spans="1:7" x14ac:dyDescent="0.2">
      <c r="A15" s="19" t="s">
        <v>37</v>
      </c>
      <c r="B15" s="48">
        <v>176600</v>
      </c>
      <c r="C15" s="48">
        <v>46340.86</v>
      </c>
      <c r="D15" s="48">
        <v>222940.86</v>
      </c>
      <c r="E15" s="48">
        <v>222600.86</v>
      </c>
      <c r="F15" s="48">
        <v>222600.86</v>
      </c>
      <c r="G15" s="48">
        <v>340</v>
      </c>
    </row>
    <row r="16" spans="1:7" x14ac:dyDescent="0.2">
      <c r="A16" s="19" t="s">
        <v>38</v>
      </c>
      <c r="B16" s="48">
        <v>4677760</v>
      </c>
      <c r="C16" s="48">
        <v>-1151289.17</v>
      </c>
      <c r="D16" s="48">
        <v>3526470.83</v>
      </c>
      <c r="E16" s="48">
        <v>3373402.75</v>
      </c>
      <c r="F16" s="48">
        <v>3311672.75</v>
      </c>
      <c r="G16" s="48">
        <v>153068.08000000007</v>
      </c>
    </row>
    <row r="17" spans="1:7" x14ac:dyDescent="0.2">
      <c r="A17" s="19" t="s">
        <v>39</v>
      </c>
      <c r="B17" s="48">
        <v>139700</v>
      </c>
      <c r="C17" s="48">
        <v>-64700</v>
      </c>
      <c r="D17" s="48">
        <v>75000</v>
      </c>
      <c r="E17" s="48">
        <v>66655</v>
      </c>
      <c r="F17" s="48">
        <v>66655</v>
      </c>
      <c r="G17" s="48">
        <v>8345</v>
      </c>
    </row>
    <row r="18" spans="1:7" x14ac:dyDescent="0.2">
      <c r="A18" s="19" t="s">
        <v>40</v>
      </c>
      <c r="B18" s="48">
        <v>8650660</v>
      </c>
      <c r="C18" s="48">
        <v>64811.88</v>
      </c>
      <c r="D18" s="48">
        <v>8715471.8800000008</v>
      </c>
      <c r="E18" s="48">
        <v>8518461.2799999993</v>
      </c>
      <c r="F18" s="48">
        <v>8518461.2799999993</v>
      </c>
      <c r="G18" s="48">
        <v>197010.60000000149</v>
      </c>
    </row>
    <row r="19" spans="1:7" x14ac:dyDescent="0.2">
      <c r="A19" s="19" t="s">
        <v>41</v>
      </c>
      <c r="B19" s="48">
        <v>502000</v>
      </c>
      <c r="C19" s="48">
        <v>-267203.77</v>
      </c>
      <c r="D19" s="48">
        <v>234796.22999999998</v>
      </c>
      <c r="E19" s="48">
        <v>230644.91</v>
      </c>
      <c r="F19" s="48">
        <v>230644.91</v>
      </c>
      <c r="G19" s="48">
        <v>4151.3199999999779</v>
      </c>
    </row>
    <row r="20" spans="1:7" x14ac:dyDescent="0.2">
      <c r="A20" s="19" t="s">
        <v>42</v>
      </c>
      <c r="B20" s="48">
        <v>0</v>
      </c>
      <c r="C20" s="48">
        <v>0</v>
      </c>
      <c r="D20" s="48">
        <v>0</v>
      </c>
      <c r="E20" s="48">
        <v>0</v>
      </c>
      <c r="F20" s="48">
        <v>0</v>
      </c>
      <c r="G20" s="48">
        <v>0</v>
      </c>
    </row>
    <row r="21" spans="1:7" x14ac:dyDescent="0.2">
      <c r="A21" s="19" t="s">
        <v>43</v>
      </c>
      <c r="B21" s="48">
        <v>23490</v>
      </c>
      <c r="C21" s="48">
        <v>89074.62</v>
      </c>
      <c r="D21" s="48">
        <v>112564.62</v>
      </c>
      <c r="E21" s="48">
        <v>103145.14</v>
      </c>
      <c r="F21" s="48">
        <v>103145.14</v>
      </c>
      <c r="G21" s="48">
        <v>9419.4799999999959</v>
      </c>
    </row>
    <row r="22" spans="1:7" x14ac:dyDescent="0.2">
      <c r="A22" s="10" t="s">
        <v>44</v>
      </c>
      <c r="B22" s="52">
        <v>28885166.510000002</v>
      </c>
      <c r="C22" s="52">
        <v>3368911.1500000004</v>
      </c>
      <c r="D22" s="52">
        <v>32254077.660000004</v>
      </c>
      <c r="E22" s="52">
        <v>30589470.43</v>
      </c>
      <c r="F22" s="52">
        <v>30360378.100000001</v>
      </c>
      <c r="G22" s="52">
        <v>1664607.2300000042</v>
      </c>
    </row>
    <row r="23" spans="1:7" x14ac:dyDescent="0.2">
      <c r="A23" s="19" t="s">
        <v>45</v>
      </c>
      <c r="B23" s="48">
        <v>8372076.46</v>
      </c>
      <c r="C23" s="48">
        <v>-769917.78</v>
      </c>
      <c r="D23" s="48">
        <v>7602158.6799999997</v>
      </c>
      <c r="E23" s="48">
        <v>7583041.0599999996</v>
      </c>
      <c r="F23" s="48">
        <v>7583041.0599999996</v>
      </c>
      <c r="G23" s="48">
        <v>19117.620000000112</v>
      </c>
    </row>
    <row r="24" spans="1:7" x14ac:dyDescent="0.2">
      <c r="A24" s="19" t="s">
        <v>46</v>
      </c>
      <c r="B24" s="48">
        <v>1546600</v>
      </c>
      <c r="C24" s="48">
        <v>-858165.31</v>
      </c>
      <c r="D24" s="48">
        <v>688434.69</v>
      </c>
      <c r="E24" s="48">
        <v>590394.77</v>
      </c>
      <c r="F24" s="48">
        <v>590394.77</v>
      </c>
      <c r="G24" s="48">
        <v>98039.919999999925</v>
      </c>
    </row>
    <row r="25" spans="1:7" x14ac:dyDescent="0.2">
      <c r="A25" s="19" t="s">
        <v>47</v>
      </c>
      <c r="B25" s="48">
        <v>4696239.17</v>
      </c>
      <c r="C25" s="48">
        <v>-3620289.31</v>
      </c>
      <c r="D25" s="48">
        <v>1075949.8599999999</v>
      </c>
      <c r="E25" s="48">
        <v>992019.11</v>
      </c>
      <c r="F25" s="48">
        <v>992019.11</v>
      </c>
      <c r="G25" s="48">
        <v>83930.749999999884</v>
      </c>
    </row>
    <row r="26" spans="1:7" x14ac:dyDescent="0.2">
      <c r="A26" s="19" t="s">
        <v>48</v>
      </c>
      <c r="B26" s="48">
        <v>159700</v>
      </c>
      <c r="C26" s="48">
        <v>716288.11</v>
      </c>
      <c r="D26" s="48">
        <v>875988.11</v>
      </c>
      <c r="E26" s="48">
        <v>853966.28</v>
      </c>
      <c r="F26" s="48">
        <v>853966.28</v>
      </c>
      <c r="G26" s="48">
        <v>22021.829999999958</v>
      </c>
    </row>
    <row r="27" spans="1:7" x14ac:dyDescent="0.2">
      <c r="A27" s="19" t="s">
        <v>49</v>
      </c>
      <c r="B27" s="48">
        <v>4014700</v>
      </c>
      <c r="C27" s="48">
        <v>2740963.99</v>
      </c>
      <c r="D27" s="48">
        <v>6755663.9900000002</v>
      </c>
      <c r="E27" s="48">
        <v>6546003.3700000001</v>
      </c>
      <c r="F27" s="48">
        <v>6546003.3700000001</v>
      </c>
      <c r="G27" s="48">
        <v>209660.62000000011</v>
      </c>
    </row>
    <row r="28" spans="1:7" x14ac:dyDescent="0.2">
      <c r="A28" s="19" t="s">
        <v>50</v>
      </c>
      <c r="B28" s="48">
        <v>258000</v>
      </c>
      <c r="C28" s="48">
        <v>-254944.34</v>
      </c>
      <c r="D28" s="48">
        <v>3055.6600000000035</v>
      </c>
      <c r="E28" s="48">
        <v>0</v>
      </c>
      <c r="F28" s="48">
        <v>0</v>
      </c>
      <c r="G28" s="48">
        <v>3055.6600000000035</v>
      </c>
    </row>
    <row r="29" spans="1:7" x14ac:dyDescent="0.2">
      <c r="A29" s="19" t="s">
        <v>51</v>
      </c>
      <c r="B29" s="48">
        <v>184640</v>
      </c>
      <c r="C29" s="48">
        <v>151909.53</v>
      </c>
      <c r="D29" s="48">
        <v>336549.53</v>
      </c>
      <c r="E29" s="48">
        <v>298372.59000000003</v>
      </c>
      <c r="F29" s="48">
        <v>298372.59000000003</v>
      </c>
      <c r="G29" s="48">
        <v>38176.94</v>
      </c>
    </row>
    <row r="30" spans="1:7" x14ac:dyDescent="0.2">
      <c r="A30" s="19" t="s">
        <v>52</v>
      </c>
      <c r="B30" s="48">
        <v>7450989.1100000003</v>
      </c>
      <c r="C30" s="48">
        <v>5421676.3600000003</v>
      </c>
      <c r="D30" s="48">
        <v>12872665.470000001</v>
      </c>
      <c r="E30" s="48">
        <v>11822921.529999999</v>
      </c>
      <c r="F30" s="48">
        <v>11822921.529999999</v>
      </c>
      <c r="G30" s="48">
        <v>1049743.9400000013</v>
      </c>
    </row>
    <row r="31" spans="1:7" x14ac:dyDescent="0.2">
      <c r="A31" s="19" t="s">
        <v>53</v>
      </c>
      <c r="B31" s="48">
        <v>2202221.77</v>
      </c>
      <c r="C31" s="48">
        <v>-158610.1</v>
      </c>
      <c r="D31" s="48">
        <v>2043611.67</v>
      </c>
      <c r="E31" s="48">
        <v>1902751.72</v>
      </c>
      <c r="F31" s="48">
        <v>1673659.39</v>
      </c>
      <c r="G31" s="48">
        <v>140859.94999999995</v>
      </c>
    </row>
    <row r="32" spans="1:7" x14ac:dyDescent="0.2">
      <c r="A32" s="10" t="s">
        <v>54</v>
      </c>
      <c r="B32" s="52">
        <v>29364000</v>
      </c>
      <c r="C32" s="52">
        <v>-254269.47000000067</v>
      </c>
      <c r="D32" s="52">
        <v>29109730.530000001</v>
      </c>
      <c r="E32" s="52">
        <v>23570087.890000001</v>
      </c>
      <c r="F32" s="52">
        <v>23570087.890000001</v>
      </c>
      <c r="G32" s="52">
        <v>5539642.6400000006</v>
      </c>
    </row>
    <row r="33" spans="1:7" x14ac:dyDescent="0.2">
      <c r="A33" s="19" t="s">
        <v>55</v>
      </c>
      <c r="B33" s="48">
        <v>0</v>
      </c>
      <c r="C33" s="48">
        <v>0</v>
      </c>
      <c r="D33" s="48">
        <v>0</v>
      </c>
      <c r="E33" s="48">
        <v>0</v>
      </c>
      <c r="F33" s="48">
        <v>0</v>
      </c>
      <c r="G33" s="48">
        <v>0</v>
      </c>
    </row>
    <row r="34" spans="1:7" x14ac:dyDescent="0.2">
      <c r="A34" s="19" t="s">
        <v>56</v>
      </c>
      <c r="B34" s="48">
        <v>4000</v>
      </c>
      <c r="C34" s="48">
        <v>10223255.859999999</v>
      </c>
      <c r="D34" s="48">
        <v>10227255.859999999</v>
      </c>
      <c r="E34" s="48">
        <v>9987988</v>
      </c>
      <c r="F34" s="48">
        <v>9987988</v>
      </c>
      <c r="G34" s="48">
        <v>239267.8599999994</v>
      </c>
    </row>
    <row r="35" spans="1:7" x14ac:dyDescent="0.2">
      <c r="A35" s="19" t="s">
        <v>57</v>
      </c>
      <c r="B35" s="48">
        <v>0</v>
      </c>
      <c r="C35" s="48">
        <v>0</v>
      </c>
      <c r="D35" s="48">
        <v>0</v>
      </c>
      <c r="E35" s="48">
        <v>0</v>
      </c>
      <c r="F35" s="48">
        <v>0</v>
      </c>
      <c r="G35" s="48">
        <v>0</v>
      </c>
    </row>
    <row r="36" spans="1:7" x14ac:dyDescent="0.2">
      <c r="A36" s="19" t="s">
        <v>58</v>
      </c>
      <c r="B36" s="48">
        <v>29360000</v>
      </c>
      <c r="C36" s="48">
        <v>-10477525.33</v>
      </c>
      <c r="D36" s="48">
        <v>18882474.670000002</v>
      </c>
      <c r="E36" s="48">
        <v>13582099.890000001</v>
      </c>
      <c r="F36" s="48">
        <v>13582099.890000001</v>
      </c>
      <c r="G36" s="48">
        <v>5300374.7800000012</v>
      </c>
    </row>
    <row r="37" spans="1:7" x14ac:dyDescent="0.2">
      <c r="A37" s="19" t="s">
        <v>24</v>
      </c>
      <c r="B37" s="48">
        <v>0</v>
      </c>
      <c r="C37" s="48">
        <v>0</v>
      </c>
      <c r="D37" s="48">
        <v>0</v>
      </c>
      <c r="E37" s="48">
        <v>0</v>
      </c>
      <c r="F37" s="48">
        <v>0</v>
      </c>
      <c r="G37" s="48">
        <v>0</v>
      </c>
    </row>
    <row r="38" spans="1:7" x14ac:dyDescent="0.2">
      <c r="A38" s="19" t="s">
        <v>59</v>
      </c>
      <c r="B38" s="48">
        <v>0</v>
      </c>
      <c r="C38" s="48">
        <v>0</v>
      </c>
      <c r="D38" s="48">
        <v>0</v>
      </c>
      <c r="E38" s="48">
        <v>0</v>
      </c>
      <c r="F38" s="48">
        <v>0</v>
      </c>
      <c r="G38" s="48">
        <v>0</v>
      </c>
    </row>
    <row r="39" spans="1:7" x14ac:dyDescent="0.2">
      <c r="A39" s="19" t="s">
        <v>60</v>
      </c>
      <c r="B39" s="48">
        <v>0</v>
      </c>
      <c r="C39" s="48">
        <v>0</v>
      </c>
      <c r="D39" s="48">
        <v>0</v>
      </c>
      <c r="E39" s="48">
        <v>0</v>
      </c>
      <c r="F39" s="48">
        <v>0</v>
      </c>
      <c r="G39" s="48">
        <v>0</v>
      </c>
    </row>
    <row r="40" spans="1:7" x14ac:dyDescent="0.2">
      <c r="A40" s="19" t="s">
        <v>61</v>
      </c>
      <c r="B40" s="48">
        <v>0</v>
      </c>
      <c r="C40" s="48">
        <v>0</v>
      </c>
      <c r="D40" s="48">
        <v>0</v>
      </c>
      <c r="E40" s="48">
        <v>0</v>
      </c>
      <c r="F40" s="48">
        <v>0</v>
      </c>
      <c r="G40" s="48">
        <v>0</v>
      </c>
    </row>
    <row r="41" spans="1:7" x14ac:dyDescent="0.2">
      <c r="A41" s="19" t="s">
        <v>62</v>
      </c>
      <c r="B41" s="48">
        <v>0</v>
      </c>
      <c r="C41" s="48">
        <v>0</v>
      </c>
      <c r="D41" s="48">
        <v>0</v>
      </c>
      <c r="E41" s="48">
        <v>0</v>
      </c>
      <c r="F41" s="48">
        <v>0</v>
      </c>
      <c r="G41" s="48">
        <v>0</v>
      </c>
    </row>
    <row r="42" spans="1:7" x14ac:dyDescent="0.2">
      <c r="A42" s="10" t="s">
        <v>63</v>
      </c>
      <c r="B42" s="52">
        <v>1220900.01</v>
      </c>
      <c r="C42" s="52">
        <v>3651135.81</v>
      </c>
      <c r="D42" s="52">
        <v>4872035.82</v>
      </c>
      <c r="E42" s="52">
        <v>2047637.7</v>
      </c>
      <c r="F42" s="52">
        <v>2047637.7</v>
      </c>
      <c r="G42" s="52">
        <v>2824398.12</v>
      </c>
    </row>
    <row r="43" spans="1:7" x14ac:dyDescent="0.2">
      <c r="A43" s="19" t="s">
        <v>64</v>
      </c>
      <c r="B43" s="48">
        <v>1205500.01</v>
      </c>
      <c r="C43" s="48">
        <v>-181653.49</v>
      </c>
      <c r="D43" s="48">
        <v>1023846.52</v>
      </c>
      <c r="E43" s="48">
        <v>966112.51</v>
      </c>
      <c r="F43" s="48">
        <v>966112.51</v>
      </c>
      <c r="G43" s="48">
        <v>57734.010000000009</v>
      </c>
    </row>
    <row r="44" spans="1:7" x14ac:dyDescent="0.2">
      <c r="A44" s="19" t="s">
        <v>65</v>
      </c>
      <c r="B44" s="48">
        <v>0</v>
      </c>
      <c r="C44" s="48">
        <v>114105.72</v>
      </c>
      <c r="D44" s="48">
        <v>114105.72</v>
      </c>
      <c r="E44" s="48">
        <v>114105.72</v>
      </c>
      <c r="F44" s="48">
        <v>114105.72</v>
      </c>
      <c r="G44" s="48">
        <v>0</v>
      </c>
    </row>
    <row r="45" spans="1:7" x14ac:dyDescent="0.2">
      <c r="A45" s="19" t="s">
        <v>66</v>
      </c>
      <c r="B45" s="48">
        <v>4400</v>
      </c>
      <c r="C45" s="48">
        <v>-4400</v>
      </c>
      <c r="D45" s="48">
        <v>0</v>
      </c>
      <c r="E45" s="48">
        <v>0</v>
      </c>
      <c r="F45" s="48">
        <v>0</v>
      </c>
      <c r="G45" s="48">
        <v>0</v>
      </c>
    </row>
    <row r="46" spans="1:7" x14ac:dyDescent="0.2">
      <c r="A46" s="19" t="s">
        <v>67</v>
      </c>
      <c r="B46" s="48">
        <v>0</v>
      </c>
      <c r="C46" s="48">
        <v>300000</v>
      </c>
      <c r="D46" s="48">
        <v>300000</v>
      </c>
      <c r="E46" s="48">
        <v>258893</v>
      </c>
      <c r="F46" s="48">
        <v>258893</v>
      </c>
      <c r="G46" s="48">
        <v>41107</v>
      </c>
    </row>
    <row r="47" spans="1:7" x14ac:dyDescent="0.2">
      <c r="A47" s="19" t="s">
        <v>68</v>
      </c>
      <c r="B47" s="48">
        <v>0</v>
      </c>
      <c r="C47" s="48">
        <v>250000</v>
      </c>
      <c r="D47" s="48">
        <v>250000</v>
      </c>
      <c r="E47" s="48">
        <v>250000</v>
      </c>
      <c r="F47" s="48">
        <v>250000</v>
      </c>
      <c r="G47" s="48">
        <v>0</v>
      </c>
    </row>
    <row r="48" spans="1:7" x14ac:dyDescent="0.2">
      <c r="A48" s="19" t="s">
        <v>69</v>
      </c>
      <c r="B48" s="48">
        <v>11000</v>
      </c>
      <c r="C48" s="48">
        <v>3153083.58</v>
      </c>
      <c r="D48" s="48">
        <v>3164083.58</v>
      </c>
      <c r="E48" s="48">
        <v>458526.47</v>
      </c>
      <c r="F48" s="48">
        <v>458526.47</v>
      </c>
      <c r="G48" s="48">
        <v>2705557.1100000003</v>
      </c>
    </row>
    <row r="49" spans="1:7" x14ac:dyDescent="0.2">
      <c r="A49" s="19" t="s">
        <v>70</v>
      </c>
      <c r="B49" s="48">
        <v>0</v>
      </c>
      <c r="C49" s="48">
        <v>0</v>
      </c>
      <c r="D49" s="48">
        <v>0</v>
      </c>
      <c r="E49" s="48">
        <v>0</v>
      </c>
      <c r="F49" s="48">
        <v>0</v>
      </c>
      <c r="G49" s="48">
        <v>0</v>
      </c>
    </row>
    <row r="50" spans="1:7" x14ac:dyDescent="0.2">
      <c r="A50" s="19" t="s">
        <v>71</v>
      </c>
      <c r="B50" s="48">
        <v>0</v>
      </c>
      <c r="C50" s="48">
        <v>20000</v>
      </c>
      <c r="D50" s="48">
        <v>20000</v>
      </c>
      <c r="E50" s="48">
        <v>0</v>
      </c>
      <c r="F50" s="48">
        <v>0</v>
      </c>
      <c r="G50" s="48">
        <v>20000</v>
      </c>
    </row>
    <row r="51" spans="1:7" x14ac:dyDescent="0.2">
      <c r="A51" s="19" t="s">
        <v>72</v>
      </c>
      <c r="B51" s="48">
        <v>0</v>
      </c>
      <c r="C51" s="48">
        <v>0</v>
      </c>
      <c r="D51" s="48">
        <v>0</v>
      </c>
      <c r="E51" s="48">
        <v>0</v>
      </c>
      <c r="F51" s="48">
        <v>0</v>
      </c>
      <c r="G51" s="48">
        <v>0</v>
      </c>
    </row>
    <row r="52" spans="1:7" x14ac:dyDescent="0.2">
      <c r="A52" s="10" t="s">
        <v>73</v>
      </c>
      <c r="B52" s="52">
        <v>10780000</v>
      </c>
      <c r="C52" s="52">
        <v>19813528.75</v>
      </c>
      <c r="D52" s="52">
        <v>30593528.75</v>
      </c>
      <c r="E52" s="52">
        <v>24418625.920000002</v>
      </c>
      <c r="F52" s="52">
        <v>24418625.920000002</v>
      </c>
      <c r="G52" s="52">
        <v>6174902.8299999982</v>
      </c>
    </row>
    <row r="53" spans="1:7" x14ac:dyDescent="0.2">
      <c r="A53" s="19" t="s">
        <v>74</v>
      </c>
      <c r="B53" s="48">
        <v>10780000</v>
      </c>
      <c r="C53" s="48">
        <v>19813528.75</v>
      </c>
      <c r="D53" s="48">
        <v>30593528.75</v>
      </c>
      <c r="E53" s="48">
        <v>24418625.920000002</v>
      </c>
      <c r="F53" s="48">
        <v>24418625.920000002</v>
      </c>
      <c r="G53" s="48">
        <v>6174902.8299999982</v>
      </c>
    </row>
    <row r="54" spans="1:7" x14ac:dyDescent="0.2">
      <c r="A54" s="19" t="s">
        <v>75</v>
      </c>
      <c r="B54" s="48">
        <v>0</v>
      </c>
      <c r="C54" s="48">
        <v>0</v>
      </c>
      <c r="D54" s="48">
        <v>0</v>
      </c>
      <c r="E54" s="48">
        <v>0</v>
      </c>
      <c r="F54" s="48">
        <v>0</v>
      </c>
      <c r="G54" s="48">
        <v>0</v>
      </c>
    </row>
    <row r="55" spans="1:7" x14ac:dyDescent="0.2">
      <c r="A55" s="19" t="s">
        <v>76</v>
      </c>
      <c r="B55" s="48">
        <v>0</v>
      </c>
      <c r="C55" s="48">
        <v>0</v>
      </c>
      <c r="D55" s="48">
        <v>0</v>
      </c>
      <c r="E55" s="48">
        <v>0</v>
      </c>
      <c r="F55" s="48">
        <v>0</v>
      </c>
      <c r="G55" s="48">
        <v>0</v>
      </c>
    </row>
    <row r="56" spans="1:7" x14ac:dyDescent="0.2">
      <c r="A56" s="10" t="s">
        <v>77</v>
      </c>
      <c r="B56" s="52">
        <v>0</v>
      </c>
      <c r="C56" s="52">
        <v>0</v>
      </c>
      <c r="D56" s="52">
        <v>0</v>
      </c>
      <c r="E56" s="52">
        <v>0</v>
      </c>
      <c r="F56" s="52">
        <v>0</v>
      </c>
      <c r="G56" s="52">
        <v>0</v>
      </c>
    </row>
    <row r="57" spans="1:7" x14ac:dyDescent="0.2">
      <c r="A57" s="19" t="s">
        <v>78</v>
      </c>
      <c r="B57" s="48">
        <v>0</v>
      </c>
      <c r="C57" s="48">
        <v>0</v>
      </c>
      <c r="D57" s="48">
        <v>0</v>
      </c>
      <c r="E57" s="48">
        <v>0</v>
      </c>
      <c r="F57" s="48">
        <v>0</v>
      </c>
      <c r="G57" s="48">
        <v>0</v>
      </c>
    </row>
    <row r="58" spans="1:7" x14ac:dyDescent="0.2">
      <c r="A58" s="19" t="s">
        <v>79</v>
      </c>
      <c r="B58" s="48">
        <v>0</v>
      </c>
      <c r="C58" s="48">
        <v>0</v>
      </c>
      <c r="D58" s="48">
        <v>0</v>
      </c>
      <c r="E58" s="48">
        <v>0</v>
      </c>
      <c r="F58" s="48">
        <v>0</v>
      </c>
      <c r="G58" s="48">
        <v>0</v>
      </c>
    </row>
    <row r="59" spans="1:7" x14ac:dyDescent="0.2">
      <c r="A59" s="19" t="s">
        <v>80</v>
      </c>
      <c r="B59" s="48">
        <v>0</v>
      </c>
      <c r="C59" s="48">
        <v>0</v>
      </c>
      <c r="D59" s="48">
        <v>0</v>
      </c>
      <c r="E59" s="48">
        <v>0</v>
      </c>
      <c r="F59" s="48">
        <v>0</v>
      </c>
      <c r="G59" s="48">
        <v>0</v>
      </c>
    </row>
    <row r="60" spans="1:7" x14ac:dyDescent="0.2">
      <c r="A60" s="19" t="s">
        <v>81</v>
      </c>
      <c r="B60" s="48">
        <v>0</v>
      </c>
      <c r="C60" s="48">
        <v>0</v>
      </c>
      <c r="D60" s="48">
        <v>0</v>
      </c>
      <c r="E60" s="48">
        <v>0</v>
      </c>
      <c r="F60" s="48">
        <v>0</v>
      </c>
      <c r="G60" s="48">
        <v>0</v>
      </c>
    </row>
    <row r="61" spans="1:7" x14ac:dyDescent="0.2">
      <c r="A61" s="19" t="s">
        <v>82</v>
      </c>
      <c r="B61" s="48">
        <v>0</v>
      </c>
      <c r="C61" s="48">
        <v>0</v>
      </c>
      <c r="D61" s="48">
        <v>0</v>
      </c>
      <c r="E61" s="48">
        <v>0</v>
      </c>
      <c r="F61" s="48">
        <v>0</v>
      </c>
      <c r="G61" s="48">
        <v>0</v>
      </c>
    </row>
    <row r="62" spans="1:7" x14ac:dyDescent="0.2">
      <c r="A62" s="19" t="s">
        <v>83</v>
      </c>
      <c r="B62" s="48">
        <v>0</v>
      </c>
      <c r="C62" s="48">
        <v>0</v>
      </c>
      <c r="D62" s="48">
        <v>0</v>
      </c>
      <c r="E62" s="48">
        <v>0</v>
      </c>
      <c r="F62" s="48">
        <v>0</v>
      </c>
      <c r="G62" s="48">
        <v>0</v>
      </c>
    </row>
    <row r="63" spans="1:7" x14ac:dyDescent="0.2">
      <c r="A63" s="19" t="s">
        <v>84</v>
      </c>
      <c r="B63" s="48">
        <v>0</v>
      </c>
      <c r="C63" s="48">
        <v>0</v>
      </c>
      <c r="D63" s="48">
        <v>0</v>
      </c>
      <c r="E63" s="48">
        <v>0</v>
      </c>
      <c r="F63" s="48">
        <v>0</v>
      </c>
      <c r="G63" s="48">
        <v>0</v>
      </c>
    </row>
    <row r="64" spans="1:7" x14ac:dyDescent="0.2">
      <c r="A64" s="10" t="s">
        <v>85</v>
      </c>
      <c r="B64" s="52">
        <v>8267900</v>
      </c>
      <c r="C64" s="52">
        <v>-3603874.47</v>
      </c>
      <c r="D64" s="52">
        <v>4664025.5299999993</v>
      </c>
      <c r="E64" s="52">
        <v>4423277.8600000003</v>
      </c>
      <c r="F64" s="52">
        <v>4423277.8600000003</v>
      </c>
      <c r="G64" s="52">
        <v>240747.66999999899</v>
      </c>
    </row>
    <row r="65" spans="1:7" x14ac:dyDescent="0.2">
      <c r="A65" s="19" t="s">
        <v>25</v>
      </c>
      <c r="B65" s="48">
        <v>0</v>
      </c>
      <c r="C65" s="48">
        <v>0</v>
      </c>
      <c r="D65" s="48">
        <v>0</v>
      </c>
      <c r="E65" s="48">
        <v>0</v>
      </c>
      <c r="F65" s="48">
        <v>0</v>
      </c>
      <c r="G65" s="48">
        <v>0</v>
      </c>
    </row>
    <row r="66" spans="1:7" x14ac:dyDescent="0.2">
      <c r="A66" s="19" t="s">
        <v>86</v>
      </c>
      <c r="B66" s="48">
        <v>0</v>
      </c>
      <c r="C66" s="48">
        <v>0</v>
      </c>
      <c r="D66" s="48">
        <v>0</v>
      </c>
      <c r="E66" s="48">
        <v>0</v>
      </c>
      <c r="F66" s="48">
        <v>0</v>
      </c>
      <c r="G66" s="48">
        <v>0</v>
      </c>
    </row>
    <row r="67" spans="1:7" x14ac:dyDescent="0.2">
      <c r="A67" s="19" t="s">
        <v>87</v>
      </c>
      <c r="B67" s="48">
        <v>8267900</v>
      </c>
      <c r="C67" s="48">
        <v>-3603874.47</v>
      </c>
      <c r="D67" s="48">
        <v>4664025.5299999993</v>
      </c>
      <c r="E67" s="48">
        <v>4423277.8600000003</v>
      </c>
      <c r="F67" s="48">
        <v>4423277.8600000003</v>
      </c>
      <c r="G67" s="48">
        <v>240747.66999999899</v>
      </c>
    </row>
    <row r="68" spans="1:7" x14ac:dyDescent="0.2">
      <c r="A68" s="10" t="s">
        <v>88</v>
      </c>
      <c r="B68" s="52">
        <v>3953000</v>
      </c>
      <c r="C68" s="52">
        <v>-864522</v>
      </c>
      <c r="D68" s="52">
        <v>3088478</v>
      </c>
      <c r="E68" s="52">
        <v>3088478</v>
      </c>
      <c r="F68" s="52">
        <v>3088478</v>
      </c>
      <c r="G68" s="52">
        <v>0</v>
      </c>
    </row>
    <row r="69" spans="1:7" x14ac:dyDescent="0.2">
      <c r="A69" s="19" t="s">
        <v>89</v>
      </c>
      <c r="B69" s="48">
        <v>3800000</v>
      </c>
      <c r="C69" s="48">
        <v>-800000</v>
      </c>
      <c r="D69" s="48">
        <v>3000000</v>
      </c>
      <c r="E69" s="48">
        <v>3000000</v>
      </c>
      <c r="F69" s="48">
        <v>3000000</v>
      </c>
      <c r="G69" s="48">
        <v>0</v>
      </c>
    </row>
    <row r="70" spans="1:7" x14ac:dyDescent="0.2">
      <c r="A70" s="19" t="s">
        <v>90</v>
      </c>
      <c r="B70" s="48">
        <v>153000</v>
      </c>
      <c r="C70" s="48">
        <v>-64522</v>
      </c>
      <c r="D70" s="48">
        <v>88478</v>
      </c>
      <c r="E70" s="48">
        <v>88478</v>
      </c>
      <c r="F70" s="48">
        <v>88478</v>
      </c>
      <c r="G70" s="48">
        <v>0</v>
      </c>
    </row>
    <row r="71" spans="1:7" x14ac:dyDescent="0.2">
      <c r="A71" s="19" t="s">
        <v>91</v>
      </c>
      <c r="B71" s="48">
        <v>0</v>
      </c>
      <c r="C71" s="48">
        <v>0</v>
      </c>
      <c r="D71" s="48">
        <v>0</v>
      </c>
      <c r="E71" s="48">
        <v>0</v>
      </c>
      <c r="F71" s="48">
        <v>0</v>
      </c>
      <c r="G71" s="48">
        <v>0</v>
      </c>
    </row>
    <row r="72" spans="1:7" x14ac:dyDescent="0.2">
      <c r="A72" s="19" t="s">
        <v>92</v>
      </c>
      <c r="B72" s="48">
        <v>0</v>
      </c>
      <c r="C72" s="48">
        <v>0</v>
      </c>
      <c r="D72" s="48">
        <v>0</v>
      </c>
      <c r="E72" s="48">
        <v>0</v>
      </c>
      <c r="F72" s="48">
        <v>0</v>
      </c>
      <c r="G72" s="48">
        <v>0</v>
      </c>
    </row>
    <row r="73" spans="1:7" x14ac:dyDescent="0.2">
      <c r="A73" s="19" t="s">
        <v>93</v>
      </c>
      <c r="B73" s="48">
        <v>0</v>
      </c>
      <c r="C73" s="48">
        <v>0</v>
      </c>
      <c r="D73" s="48">
        <v>0</v>
      </c>
      <c r="E73" s="48">
        <v>0</v>
      </c>
      <c r="F73" s="48">
        <v>0</v>
      </c>
      <c r="G73" s="48">
        <v>0</v>
      </c>
    </row>
    <row r="74" spans="1:7" x14ac:dyDescent="0.2">
      <c r="A74" s="19" t="s">
        <v>94</v>
      </c>
      <c r="B74" s="48">
        <v>0</v>
      </c>
      <c r="C74" s="48">
        <v>0</v>
      </c>
      <c r="D74" s="48">
        <v>0</v>
      </c>
      <c r="E74" s="48">
        <v>0</v>
      </c>
      <c r="F74" s="48">
        <v>0</v>
      </c>
      <c r="G74" s="48">
        <v>0</v>
      </c>
    </row>
    <row r="75" spans="1:7" x14ac:dyDescent="0.2">
      <c r="A75" s="20" t="s">
        <v>95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</row>
    <row r="76" spans="1:7" x14ac:dyDescent="0.2">
      <c r="A76" s="21" t="s">
        <v>8</v>
      </c>
      <c r="B76" s="50">
        <v>147124900</v>
      </c>
      <c r="C76" s="50">
        <v>20089929.330000002</v>
      </c>
      <c r="D76" s="50">
        <v>167214829.33000001</v>
      </c>
      <c r="E76" s="50">
        <v>148920177.27000004</v>
      </c>
      <c r="F76" s="50">
        <v>148613883.11000001</v>
      </c>
      <c r="G76" s="50">
        <v>18294652.06000001</v>
      </c>
    </row>
    <row r="80" spans="1:7" x14ac:dyDescent="0.2">
      <c r="A80" s="1" t="s">
        <v>127</v>
      </c>
    </row>
    <row r="85" spans="1:5" ht="12" x14ac:dyDescent="0.2">
      <c r="A85" s="11" t="s">
        <v>128</v>
      </c>
      <c r="C85" s="42" t="s">
        <v>129</v>
      </c>
      <c r="D85" s="42"/>
      <c r="E85" s="42"/>
    </row>
    <row r="86" spans="1:5" ht="12" x14ac:dyDescent="0.2">
      <c r="A86" s="11" t="s">
        <v>130</v>
      </c>
      <c r="C86" s="42" t="s">
        <v>131</v>
      </c>
      <c r="D86" s="42"/>
      <c r="E86" s="42"/>
    </row>
    <row r="87" spans="1:5" ht="12" x14ac:dyDescent="0.2">
      <c r="A87" s="11" t="s">
        <v>132</v>
      </c>
      <c r="C87" s="42" t="s">
        <v>133</v>
      </c>
      <c r="D87" s="42"/>
      <c r="E87" s="42"/>
    </row>
  </sheetData>
  <sheetProtection formatCells="0" formatColumns="0" formatRows="0" autoFilter="0"/>
  <mergeCells count="5">
    <mergeCell ref="A1:G1"/>
    <mergeCell ref="G2:G3"/>
    <mergeCell ref="C85:E85"/>
    <mergeCell ref="C86:E86"/>
    <mergeCell ref="C87:E87"/>
  </mergeCells>
  <printOptions horizontalCentered="1"/>
  <pageMargins left="0.70866141732283472" right="0.70866141732283472" top="0.74803149606299213" bottom="0.74803149606299213" header="0.31496062992125984" footer="0.31496062992125984"/>
  <pageSetup scale="67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6"/>
  <sheetViews>
    <sheetView showGridLines="0" topLeftCell="A4" workbookViewId="0">
      <selection activeCell="A30" sqref="A30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1.5" customHeight="1" x14ac:dyDescent="0.2">
      <c r="A1" s="37" t="s">
        <v>159</v>
      </c>
      <c r="B1" s="38"/>
      <c r="C1" s="38"/>
      <c r="D1" s="38"/>
      <c r="E1" s="38"/>
      <c r="F1" s="38"/>
      <c r="G1" s="39"/>
    </row>
    <row r="2" spans="1:7" x14ac:dyDescent="0.2">
      <c r="A2" s="17"/>
      <c r="B2" s="6" t="s">
        <v>0</v>
      </c>
      <c r="C2" s="7"/>
      <c r="D2" s="7"/>
      <c r="E2" s="7"/>
      <c r="F2" s="8"/>
      <c r="G2" s="40" t="s">
        <v>1</v>
      </c>
    </row>
    <row r="3" spans="1:7" ht="24.95" customHeight="1" x14ac:dyDescent="0.2">
      <c r="A3" s="18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1"/>
    </row>
    <row r="4" spans="1:7" x14ac:dyDescent="0.2">
      <c r="A4" s="22"/>
      <c r="B4" s="53"/>
      <c r="C4" s="53"/>
      <c r="D4" s="53"/>
      <c r="E4" s="53"/>
      <c r="F4" s="53"/>
      <c r="G4" s="53"/>
    </row>
    <row r="5" spans="1:7" x14ac:dyDescent="0.2">
      <c r="A5" s="23" t="s">
        <v>21</v>
      </c>
      <c r="B5" s="54">
        <v>123056099.98999999</v>
      </c>
      <c r="C5" s="54">
        <v>1029139.24</v>
      </c>
      <c r="D5" s="54">
        <v>124085239.22999999</v>
      </c>
      <c r="E5" s="54">
        <v>115030635.79000001</v>
      </c>
      <c r="F5" s="54">
        <v>114724341.63</v>
      </c>
      <c r="G5" s="54">
        <v>9054603.4399999827</v>
      </c>
    </row>
    <row r="6" spans="1:7" x14ac:dyDescent="0.2">
      <c r="A6" s="23"/>
      <c r="B6" s="54"/>
      <c r="C6" s="54"/>
      <c r="D6" s="54"/>
      <c r="E6" s="54"/>
      <c r="F6" s="54"/>
      <c r="G6" s="54"/>
    </row>
    <row r="7" spans="1:7" x14ac:dyDescent="0.2">
      <c r="A7" s="23" t="s">
        <v>22</v>
      </c>
      <c r="B7" s="54">
        <v>20268800.010000002</v>
      </c>
      <c r="C7" s="54">
        <v>19860790.09</v>
      </c>
      <c r="D7" s="54">
        <v>40129590.100000001</v>
      </c>
      <c r="E7" s="54">
        <v>30889541.48</v>
      </c>
      <c r="F7" s="54">
        <v>30889541.48</v>
      </c>
      <c r="G7" s="54">
        <v>9240048.620000001</v>
      </c>
    </row>
    <row r="8" spans="1:7" x14ac:dyDescent="0.2">
      <c r="A8" s="23"/>
      <c r="B8" s="54"/>
      <c r="C8" s="54"/>
      <c r="D8" s="54"/>
      <c r="E8" s="54"/>
      <c r="F8" s="54"/>
      <c r="G8" s="54"/>
    </row>
    <row r="9" spans="1:7" x14ac:dyDescent="0.2">
      <c r="A9" s="23" t="s">
        <v>23</v>
      </c>
      <c r="B9" s="54">
        <v>3800000</v>
      </c>
      <c r="C9" s="54">
        <v>-800000</v>
      </c>
      <c r="D9" s="54">
        <v>3000000</v>
      </c>
      <c r="E9" s="54">
        <v>3000000</v>
      </c>
      <c r="F9" s="54">
        <v>3000000</v>
      </c>
      <c r="G9" s="54">
        <v>0</v>
      </c>
    </row>
    <row r="10" spans="1:7" x14ac:dyDescent="0.2">
      <c r="A10" s="23"/>
      <c r="B10" s="54"/>
      <c r="C10" s="54"/>
      <c r="D10" s="54"/>
      <c r="E10" s="54"/>
      <c r="F10" s="54"/>
      <c r="G10" s="54"/>
    </row>
    <row r="11" spans="1:7" x14ac:dyDescent="0.2">
      <c r="A11" s="23" t="s">
        <v>24</v>
      </c>
      <c r="B11" s="54">
        <v>0</v>
      </c>
      <c r="C11" s="54">
        <v>0</v>
      </c>
      <c r="D11" s="54">
        <v>0</v>
      </c>
      <c r="E11" s="54">
        <v>0</v>
      </c>
      <c r="F11" s="54">
        <v>0</v>
      </c>
      <c r="G11" s="54">
        <v>0</v>
      </c>
    </row>
    <row r="12" spans="1:7" x14ac:dyDescent="0.2">
      <c r="A12" s="23"/>
      <c r="B12" s="54"/>
      <c r="C12" s="54"/>
      <c r="D12" s="54"/>
      <c r="E12" s="54"/>
      <c r="F12" s="54"/>
      <c r="G12" s="54"/>
    </row>
    <row r="13" spans="1:7" x14ac:dyDescent="0.2">
      <c r="A13" s="23" t="s">
        <v>25</v>
      </c>
      <c r="B13" s="54">
        <v>0</v>
      </c>
      <c r="C13" s="54">
        <v>0</v>
      </c>
      <c r="D13" s="54">
        <v>0</v>
      </c>
      <c r="E13" s="54">
        <v>0</v>
      </c>
      <c r="F13" s="54">
        <v>0</v>
      </c>
      <c r="G13" s="54">
        <v>0</v>
      </c>
    </row>
    <row r="14" spans="1:7" x14ac:dyDescent="0.2">
      <c r="A14" s="24"/>
      <c r="B14" s="55"/>
      <c r="C14" s="55"/>
      <c r="D14" s="55"/>
      <c r="E14" s="55"/>
      <c r="F14" s="55"/>
      <c r="G14" s="55"/>
    </row>
    <row r="15" spans="1:7" x14ac:dyDescent="0.2">
      <c r="A15" s="25" t="s">
        <v>8</v>
      </c>
      <c r="B15" s="56">
        <v>147124900</v>
      </c>
      <c r="C15" s="56">
        <v>20089929.329999998</v>
      </c>
      <c r="D15" s="56">
        <v>167214829.32999998</v>
      </c>
      <c r="E15" s="56">
        <v>148920177.27000001</v>
      </c>
      <c r="F15" s="56">
        <v>148613883.10999998</v>
      </c>
      <c r="G15" s="56">
        <v>18294652.059999984</v>
      </c>
    </row>
    <row r="17" spans="1:5" ht="12.75" x14ac:dyDescent="0.2">
      <c r="A17" s="13" t="s">
        <v>134</v>
      </c>
      <c r="B17"/>
    </row>
    <row r="24" spans="1:5" ht="12" x14ac:dyDescent="0.2">
      <c r="A24" s="12" t="s">
        <v>128</v>
      </c>
      <c r="C24" s="42" t="s">
        <v>129</v>
      </c>
      <c r="D24" s="42"/>
      <c r="E24" s="42"/>
    </row>
    <row r="25" spans="1:5" ht="12" x14ac:dyDescent="0.2">
      <c r="A25" s="12" t="s">
        <v>130</v>
      </c>
      <c r="C25" s="42" t="s">
        <v>131</v>
      </c>
      <c r="D25" s="42"/>
      <c r="E25" s="42"/>
    </row>
    <row r="26" spans="1:5" ht="12" x14ac:dyDescent="0.2">
      <c r="A26" s="12" t="s">
        <v>132</v>
      </c>
      <c r="C26" s="42" t="s">
        <v>133</v>
      </c>
      <c r="D26" s="42"/>
      <c r="E26" s="42"/>
    </row>
  </sheetData>
  <sheetProtection formatCells="0" formatColumns="0" formatRows="0" autoFilter="0"/>
  <mergeCells count="5">
    <mergeCell ref="G2:G3"/>
    <mergeCell ref="A1:G1"/>
    <mergeCell ref="C24:E24"/>
    <mergeCell ref="C25:E25"/>
    <mergeCell ref="C26:E26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73"/>
  <sheetViews>
    <sheetView showGridLines="0" topLeftCell="A61" workbookViewId="0">
      <selection activeCell="G73" sqref="A1:G73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37" t="s">
        <v>160</v>
      </c>
      <c r="B1" s="38"/>
      <c r="C1" s="38"/>
      <c r="D1" s="38"/>
      <c r="E1" s="38"/>
      <c r="F1" s="38"/>
      <c r="G1" s="39"/>
    </row>
    <row r="2" spans="1:7" x14ac:dyDescent="0.2">
      <c r="A2" s="17"/>
      <c r="B2" s="6" t="s">
        <v>0</v>
      </c>
      <c r="C2" s="7"/>
      <c r="D2" s="7"/>
      <c r="E2" s="7"/>
      <c r="F2" s="8"/>
      <c r="G2" s="40" t="s">
        <v>1</v>
      </c>
    </row>
    <row r="3" spans="1:7" ht="24.95" customHeight="1" x14ac:dyDescent="0.2">
      <c r="A3" s="26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1"/>
    </row>
    <row r="4" spans="1:7" x14ac:dyDescent="0.2">
      <c r="A4" s="27"/>
      <c r="B4" s="4"/>
      <c r="C4" s="4"/>
      <c r="D4" s="4"/>
      <c r="E4" s="4"/>
      <c r="F4" s="4"/>
      <c r="G4" s="4"/>
    </row>
    <row r="5" spans="1:7" x14ac:dyDescent="0.2">
      <c r="A5" s="57" t="s">
        <v>135</v>
      </c>
      <c r="B5" s="58">
        <v>22944492.949999999</v>
      </c>
      <c r="C5" s="58">
        <v>11104120.640000001</v>
      </c>
      <c r="D5" s="58">
        <v>34048613.590000004</v>
      </c>
      <c r="E5" s="58">
        <v>29309666.41</v>
      </c>
      <c r="F5" s="58">
        <v>29296606.98</v>
      </c>
      <c r="G5" s="58">
        <v>4738947.1800000034</v>
      </c>
    </row>
    <row r="6" spans="1:7" x14ac:dyDescent="0.2">
      <c r="A6" s="57" t="s">
        <v>136</v>
      </c>
      <c r="B6" s="58">
        <v>5009858.6900000004</v>
      </c>
      <c r="C6" s="58">
        <v>164592.45000000001</v>
      </c>
      <c r="D6" s="58">
        <v>5174451.1400000006</v>
      </c>
      <c r="E6" s="58">
        <v>5056974.7</v>
      </c>
      <c r="F6" s="58">
        <v>5037661.28</v>
      </c>
      <c r="G6" s="58">
        <v>117476.44000000041</v>
      </c>
    </row>
    <row r="7" spans="1:7" x14ac:dyDescent="0.2">
      <c r="A7" s="57" t="s">
        <v>137</v>
      </c>
      <c r="B7" s="58">
        <v>1706322.05</v>
      </c>
      <c r="C7" s="58">
        <v>-41684.69</v>
      </c>
      <c r="D7" s="58">
        <v>1664637.36</v>
      </c>
      <c r="E7" s="58">
        <v>1491422.66</v>
      </c>
      <c r="F7" s="58">
        <v>1486980.93</v>
      </c>
      <c r="G7" s="58">
        <v>173214.70000000019</v>
      </c>
    </row>
    <row r="8" spans="1:7" x14ac:dyDescent="0.2">
      <c r="A8" s="57" t="s">
        <v>138</v>
      </c>
      <c r="B8" s="58">
        <v>2488496.9</v>
      </c>
      <c r="C8" s="58">
        <v>89809.62</v>
      </c>
      <c r="D8" s="58">
        <v>2578306.52</v>
      </c>
      <c r="E8" s="58">
        <v>2498832.4500000002</v>
      </c>
      <c r="F8" s="58">
        <v>2490297.62</v>
      </c>
      <c r="G8" s="58">
        <v>79474.069999999832</v>
      </c>
    </row>
    <row r="9" spans="1:7" x14ac:dyDescent="0.2">
      <c r="A9" s="57" t="s">
        <v>139</v>
      </c>
      <c r="B9" s="58">
        <v>1248630.77</v>
      </c>
      <c r="C9" s="58">
        <v>387114.57</v>
      </c>
      <c r="D9" s="58">
        <v>1635745.34</v>
      </c>
      <c r="E9" s="58">
        <v>1581405.44</v>
      </c>
      <c r="F9" s="58">
        <v>1575622.48</v>
      </c>
      <c r="G9" s="58">
        <v>54339.90000000014</v>
      </c>
    </row>
    <row r="10" spans="1:7" x14ac:dyDescent="0.2">
      <c r="A10" s="57" t="s">
        <v>140</v>
      </c>
      <c r="B10" s="58">
        <v>1307906.08</v>
      </c>
      <c r="C10" s="58">
        <v>92928.79</v>
      </c>
      <c r="D10" s="58">
        <v>1400834.87</v>
      </c>
      <c r="E10" s="58">
        <v>1171526.3400000001</v>
      </c>
      <c r="F10" s="58">
        <v>1168030.8</v>
      </c>
      <c r="G10" s="58">
        <v>229308.53000000003</v>
      </c>
    </row>
    <row r="11" spans="1:7" x14ac:dyDescent="0.2">
      <c r="A11" s="57" t="s">
        <v>141</v>
      </c>
      <c r="B11" s="58">
        <v>9616188.0700000003</v>
      </c>
      <c r="C11" s="58">
        <v>-3397998.29</v>
      </c>
      <c r="D11" s="58">
        <v>6218189.7800000003</v>
      </c>
      <c r="E11" s="58">
        <v>6074882.9199999999</v>
      </c>
      <c r="F11" s="58">
        <v>6058929.9699999997</v>
      </c>
      <c r="G11" s="58">
        <v>143306.86000000034</v>
      </c>
    </row>
    <row r="12" spans="1:7" x14ac:dyDescent="0.2">
      <c r="A12" s="57" t="s">
        <v>142</v>
      </c>
      <c r="B12" s="58">
        <v>1608079.68</v>
      </c>
      <c r="C12" s="58">
        <v>79596.509999999995</v>
      </c>
      <c r="D12" s="58">
        <v>1687676.19</v>
      </c>
      <c r="E12" s="58">
        <v>1687620.53</v>
      </c>
      <c r="F12" s="58">
        <v>1681925.77</v>
      </c>
      <c r="G12" s="58">
        <v>55.659999999916181</v>
      </c>
    </row>
    <row r="13" spans="1:7" x14ac:dyDescent="0.2">
      <c r="A13" s="57" t="s">
        <v>143</v>
      </c>
      <c r="B13" s="58">
        <v>6670446.2800000003</v>
      </c>
      <c r="C13" s="58">
        <v>95960.95</v>
      </c>
      <c r="D13" s="58">
        <v>6766407.2300000004</v>
      </c>
      <c r="E13" s="58">
        <v>6614346.3499999996</v>
      </c>
      <c r="F13" s="58">
        <v>6593204.9000000004</v>
      </c>
      <c r="G13" s="58">
        <v>152060.88000000082</v>
      </c>
    </row>
    <row r="14" spans="1:7" x14ac:dyDescent="0.2">
      <c r="A14" s="57" t="s">
        <v>144</v>
      </c>
      <c r="B14" s="58">
        <v>5939535.8099999996</v>
      </c>
      <c r="C14" s="58">
        <v>893426.13</v>
      </c>
      <c r="D14" s="58">
        <v>6832961.9399999995</v>
      </c>
      <c r="E14" s="58">
        <v>6694983.5899999999</v>
      </c>
      <c r="F14" s="58">
        <v>6687267.7599999998</v>
      </c>
      <c r="G14" s="58">
        <v>137978.34999999963</v>
      </c>
    </row>
    <row r="15" spans="1:7" x14ac:dyDescent="0.2">
      <c r="A15" s="57" t="s">
        <v>145</v>
      </c>
      <c r="B15" s="58">
        <v>43447028.060000002</v>
      </c>
      <c r="C15" s="58">
        <v>5594228.1100000003</v>
      </c>
      <c r="D15" s="58">
        <v>49041256.170000002</v>
      </c>
      <c r="E15" s="58">
        <v>37796753.210000001</v>
      </c>
      <c r="F15" s="58">
        <v>37751089.789999999</v>
      </c>
      <c r="G15" s="58">
        <v>11244502.960000001</v>
      </c>
    </row>
    <row r="16" spans="1:7" x14ac:dyDescent="0.2">
      <c r="A16" s="57" t="s">
        <v>146</v>
      </c>
      <c r="B16" s="58">
        <v>682905.3</v>
      </c>
      <c r="C16" s="58">
        <v>-63554.12</v>
      </c>
      <c r="D16" s="58">
        <v>619351.18000000005</v>
      </c>
      <c r="E16" s="58">
        <v>561183.36</v>
      </c>
      <c r="F16" s="58">
        <v>559230.05000000005</v>
      </c>
      <c r="G16" s="58">
        <v>58167.820000000065</v>
      </c>
    </row>
    <row r="17" spans="1:7" x14ac:dyDescent="0.2">
      <c r="A17" s="57" t="s">
        <v>147</v>
      </c>
      <c r="B17" s="58">
        <v>693681.48</v>
      </c>
      <c r="C17" s="58">
        <v>4143061.92</v>
      </c>
      <c r="D17" s="58">
        <v>4836743.4000000004</v>
      </c>
      <c r="E17" s="58">
        <v>4625127.03</v>
      </c>
      <c r="F17" s="58">
        <v>4622980.38</v>
      </c>
      <c r="G17" s="58">
        <v>211616.37000000011</v>
      </c>
    </row>
    <row r="18" spans="1:7" x14ac:dyDescent="0.2">
      <c r="A18" s="57" t="s">
        <v>148</v>
      </c>
      <c r="B18" s="58">
        <v>10776612.439999999</v>
      </c>
      <c r="C18" s="58">
        <v>512416.88</v>
      </c>
      <c r="D18" s="58">
        <v>11289029.32</v>
      </c>
      <c r="E18" s="58">
        <v>11266165.67</v>
      </c>
      <c r="F18" s="58">
        <v>11239471.109999999</v>
      </c>
      <c r="G18" s="58">
        <v>22863.650000000373</v>
      </c>
    </row>
    <row r="19" spans="1:7" x14ac:dyDescent="0.2">
      <c r="A19" s="57" t="s">
        <v>149</v>
      </c>
      <c r="B19" s="58">
        <v>2175672.9500000002</v>
      </c>
      <c r="C19" s="58">
        <v>453578.95</v>
      </c>
      <c r="D19" s="58">
        <v>2629251.9000000004</v>
      </c>
      <c r="E19" s="58">
        <v>2618785.13</v>
      </c>
      <c r="F19" s="58">
        <v>2610912.65</v>
      </c>
      <c r="G19" s="58">
        <v>10466.770000000484</v>
      </c>
    </row>
    <row r="20" spans="1:7" x14ac:dyDescent="0.2">
      <c r="A20" s="57" t="s">
        <v>150</v>
      </c>
      <c r="B20" s="58">
        <v>1962662.2</v>
      </c>
      <c r="C20" s="58">
        <v>-153458.44</v>
      </c>
      <c r="D20" s="58">
        <v>1809203.76</v>
      </c>
      <c r="E20" s="58">
        <v>1723677.04</v>
      </c>
      <c r="F20" s="58">
        <v>1719852.58</v>
      </c>
      <c r="G20" s="58">
        <v>85526.719999999972</v>
      </c>
    </row>
    <row r="21" spans="1:7" x14ac:dyDescent="0.2">
      <c r="A21" s="57" t="s">
        <v>151</v>
      </c>
      <c r="B21" s="58">
        <v>8912609.7699999996</v>
      </c>
      <c r="C21" s="58">
        <v>-777902.35</v>
      </c>
      <c r="D21" s="58">
        <v>8134707.4199999999</v>
      </c>
      <c r="E21" s="58">
        <v>8045341.1799999997</v>
      </c>
      <c r="F21" s="58">
        <v>8032549.79</v>
      </c>
      <c r="G21" s="58">
        <v>89366.240000000224</v>
      </c>
    </row>
    <row r="22" spans="1:7" x14ac:dyDescent="0.2">
      <c r="A22" s="57" t="s">
        <v>152</v>
      </c>
      <c r="B22" s="58">
        <v>15777683.529999999</v>
      </c>
      <c r="C22" s="58">
        <v>420955.34</v>
      </c>
      <c r="D22" s="58">
        <v>16198638.869999999</v>
      </c>
      <c r="E22" s="58">
        <v>15620604.619999999</v>
      </c>
      <c r="F22" s="58">
        <v>15532776.560000001</v>
      </c>
      <c r="G22" s="58">
        <v>578034.25</v>
      </c>
    </row>
    <row r="23" spans="1:7" x14ac:dyDescent="0.2">
      <c r="A23" s="57" t="s">
        <v>153</v>
      </c>
      <c r="B23" s="58">
        <v>1752408.81</v>
      </c>
      <c r="C23" s="58">
        <v>100045.78</v>
      </c>
      <c r="D23" s="58">
        <v>1852454.59</v>
      </c>
      <c r="E23" s="58">
        <v>1801462.64</v>
      </c>
      <c r="F23" s="58">
        <v>1798161.53</v>
      </c>
      <c r="G23" s="58">
        <v>50991.950000000186</v>
      </c>
    </row>
    <row r="24" spans="1:7" x14ac:dyDescent="0.2">
      <c r="A24" s="57" t="s">
        <v>154</v>
      </c>
      <c r="B24" s="58">
        <v>57454.879999999997</v>
      </c>
      <c r="C24" s="58">
        <v>-12018.88</v>
      </c>
      <c r="D24" s="58">
        <v>45436</v>
      </c>
      <c r="E24" s="58">
        <v>36346.22</v>
      </c>
      <c r="F24" s="58">
        <v>36346.22</v>
      </c>
      <c r="G24" s="58">
        <v>9089.7799999999988</v>
      </c>
    </row>
    <row r="25" spans="1:7" x14ac:dyDescent="0.2">
      <c r="A25" s="57" t="s">
        <v>155</v>
      </c>
      <c r="B25" s="58">
        <v>741649.58</v>
      </c>
      <c r="C25" s="58">
        <v>-35257.480000000003</v>
      </c>
      <c r="D25" s="58">
        <v>706392.1</v>
      </c>
      <c r="E25" s="58">
        <v>655916.30000000005</v>
      </c>
      <c r="F25" s="58">
        <v>653651.25</v>
      </c>
      <c r="G25" s="58">
        <v>50475.79999999993</v>
      </c>
    </row>
    <row r="26" spans="1:7" x14ac:dyDescent="0.2">
      <c r="A26" s="57" t="s">
        <v>156</v>
      </c>
      <c r="B26" s="58">
        <v>1604573.72</v>
      </c>
      <c r="C26" s="58">
        <v>439966.94</v>
      </c>
      <c r="D26" s="58">
        <v>2044540.66</v>
      </c>
      <c r="E26" s="58">
        <v>1987153.48</v>
      </c>
      <c r="F26" s="58">
        <v>1980332.71</v>
      </c>
      <c r="G26" s="58">
        <v>57387.179999999935</v>
      </c>
    </row>
    <row r="27" spans="1:7" x14ac:dyDescent="0.2">
      <c r="A27" s="28" t="s">
        <v>8</v>
      </c>
      <c r="B27" s="16">
        <f t="shared" ref="B27:F27" si="0">SUM(B4:B26)</f>
        <v>147124900</v>
      </c>
      <c r="C27" s="16">
        <f t="shared" si="0"/>
        <v>20089929.329999998</v>
      </c>
      <c r="D27" s="16">
        <f t="shared" si="0"/>
        <v>167214829.33000001</v>
      </c>
      <c r="E27" s="16">
        <f t="shared" si="0"/>
        <v>148920177.26999998</v>
      </c>
      <c r="F27" s="16">
        <f t="shared" si="0"/>
        <v>148613883.10999998</v>
      </c>
      <c r="G27" s="16">
        <f>SUM(G4:G26)</f>
        <v>18294652.06000001</v>
      </c>
    </row>
    <row r="30" spans="1:7" ht="54.95" customHeight="1" x14ac:dyDescent="0.2">
      <c r="A30" s="43" t="s">
        <v>161</v>
      </c>
      <c r="B30" s="44"/>
      <c r="C30" s="44"/>
      <c r="D30" s="44"/>
      <c r="E30" s="44"/>
      <c r="F30" s="44"/>
      <c r="G30" s="45"/>
    </row>
    <row r="31" spans="1:7" x14ac:dyDescent="0.2">
      <c r="A31" s="17"/>
      <c r="B31" s="6" t="s">
        <v>0</v>
      </c>
      <c r="C31" s="7"/>
      <c r="D31" s="7"/>
      <c r="E31" s="7"/>
      <c r="F31" s="8"/>
      <c r="G31" s="40" t="s">
        <v>1</v>
      </c>
    </row>
    <row r="32" spans="1:7" ht="22.5" x14ac:dyDescent="0.2">
      <c r="A32" s="26" t="s">
        <v>2</v>
      </c>
      <c r="B32" s="3" t="s">
        <v>3</v>
      </c>
      <c r="C32" s="3" t="s">
        <v>4</v>
      </c>
      <c r="D32" s="3" t="s">
        <v>5</v>
      </c>
      <c r="E32" s="3" t="s">
        <v>6</v>
      </c>
      <c r="F32" s="3" t="s">
        <v>7</v>
      </c>
      <c r="G32" s="41"/>
    </row>
    <row r="33" spans="1:7" x14ac:dyDescent="0.2">
      <c r="A33" s="29"/>
      <c r="B33" s="15"/>
      <c r="C33" s="15"/>
      <c r="D33" s="15"/>
      <c r="E33" s="15"/>
      <c r="F33" s="15"/>
      <c r="G33" s="15"/>
    </row>
    <row r="34" spans="1:7" x14ac:dyDescent="0.2">
      <c r="A34" s="9" t="s">
        <v>9</v>
      </c>
      <c r="B34" s="14">
        <v>0</v>
      </c>
      <c r="C34" s="14">
        <v>0</v>
      </c>
      <c r="D34" s="14">
        <f>B34+C34</f>
        <v>0</v>
      </c>
      <c r="E34" s="14">
        <v>0</v>
      </c>
      <c r="F34" s="14">
        <v>0</v>
      </c>
      <c r="G34" s="14">
        <f>D34-E34</f>
        <v>0</v>
      </c>
    </row>
    <row r="35" spans="1:7" x14ac:dyDescent="0.2">
      <c r="A35" s="9" t="s">
        <v>10</v>
      </c>
      <c r="B35" s="14">
        <v>0</v>
      </c>
      <c r="C35" s="14">
        <v>0</v>
      </c>
      <c r="D35" s="14">
        <f t="shared" ref="D35:D37" si="1">B35+C35</f>
        <v>0</v>
      </c>
      <c r="E35" s="14">
        <v>0</v>
      </c>
      <c r="F35" s="14">
        <v>0</v>
      </c>
      <c r="G35" s="14">
        <f t="shared" ref="G35:G37" si="2">D35-E35</f>
        <v>0</v>
      </c>
    </row>
    <row r="36" spans="1:7" x14ac:dyDescent="0.2">
      <c r="A36" s="9" t="s">
        <v>11</v>
      </c>
      <c r="B36" s="14">
        <v>0</v>
      </c>
      <c r="C36" s="14">
        <v>0</v>
      </c>
      <c r="D36" s="14">
        <f t="shared" si="1"/>
        <v>0</v>
      </c>
      <c r="E36" s="14">
        <v>0</v>
      </c>
      <c r="F36" s="14">
        <v>0</v>
      </c>
      <c r="G36" s="14">
        <f t="shared" si="2"/>
        <v>0</v>
      </c>
    </row>
    <row r="37" spans="1:7" x14ac:dyDescent="0.2">
      <c r="A37" s="9" t="s">
        <v>12</v>
      </c>
      <c r="B37" s="14">
        <v>0</v>
      </c>
      <c r="C37" s="14">
        <v>0</v>
      </c>
      <c r="D37" s="14">
        <f t="shared" si="1"/>
        <v>0</v>
      </c>
      <c r="E37" s="14">
        <v>0</v>
      </c>
      <c r="F37" s="14">
        <v>0</v>
      </c>
      <c r="G37" s="14">
        <f t="shared" si="2"/>
        <v>0</v>
      </c>
    </row>
    <row r="38" spans="1:7" x14ac:dyDescent="0.2">
      <c r="A38" s="2"/>
      <c r="B38" s="14"/>
      <c r="C38" s="14"/>
      <c r="D38" s="14"/>
      <c r="E38" s="14"/>
      <c r="F38" s="14"/>
      <c r="G38" s="14"/>
    </row>
    <row r="39" spans="1:7" x14ac:dyDescent="0.2">
      <c r="A39" s="30" t="s">
        <v>8</v>
      </c>
      <c r="B39" s="16">
        <f t="shared" ref="B39:G39" si="3">SUM(B34:B37)</f>
        <v>0</v>
      </c>
      <c r="C39" s="16">
        <f t="shared" si="3"/>
        <v>0</v>
      </c>
      <c r="D39" s="16">
        <f t="shared" si="3"/>
        <v>0</v>
      </c>
      <c r="E39" s="16">
        <f t="shared" si="3"/>
        <v>0</v>
      </c>
      <c r="F39" s="16">
        <f t="shared" si="3"/>
        <v>0</v>
      </c>
      <c r="G39" s="16">
        <f t="shared" si="3"/>
        <v>0</v>
      </c>
    </row>
    <row r="42" spans="1:7" ht="54.95" customHeight="1" x14ac:dyDescent="0.2">
      <c r="A42" s="43" t="s">
        <v>162</v>
      </c>
      <c r="B42" s="44"/>
      <c r="C42" s="44"/>
      <c r="D42" s="44"/>
      <c r="E42" s="44"/>
      <c r="F42" s="44"/>
      <c r="G42" s="45"/>
    </row>
    <row r="43" spans="1:7" x14ac:dyDescent="0.2">
      <c r="A43" s="17"/>
      <c r="B43" s="6" t="s">
        <v>0</v>
      </c>
      <c r="C43" s="7"/>
      <c r="D43" s="7"/>
      <c r="E43" s="7"/>
      <c r="F43" s="8"/>
      <c r="G43" s="40" t="s">
        <v>1</v>
      </c>
    </row>
    <row r="44" spans="1:7" ht="22.5" x14ac:dyDescent="0.2">
      <c r="A44" s="26" t="s">
        <v>2</v>
      </c>
      <c r="B44" s="3" t="s">
        <v>3</v>
      </c>
      <c r="C44" s="3" t="s">
        <v>4</v>
      </c>
      <c r="D44" s="3" t="s">
        <v>5</v>
      </c>
      <c r="E44" s="3" t="s">
        <v>6</v>
      </c>
      <c r="F44" s="3" t="s">
        <v>7</v>
      </c>
      <c r="G44" s="41"/>
    </row>
    <row r="45" spans="1:7" x14ac:dyDescent="0.2">
      <c r="A45" s="29"/>
      <c r="B45" s="15"/>
      <c r="C45" s="15"/>
      <c r="D45" s="15"/>
      <c r="E45" s="15"/>
      <c r="F45" s="15"/>
      <c r="G45" s="15"/>
    </row>
    <row r="46" spans="1:7" ht="22.5" x14ac:dyDescent="0.2">
      <c r="A46" s="31" t="s">
        <v>13</v>
      </c>
      <c r="B46" s="14">
        <v>0</v>
      </c>
      <c r="C46" s="14">
        <v>0</v>
      </c>
      <c r="D46" s="14">
        <f t="shared" ref="D46:D58" si="4">B46+C46</f>
        <v>0</v>
      </c>
      <c r="E46" s="14">
        <v>0</v>
      </c>
      <c r="F46" s="14">
        <v>0</v>
      </c>
      <c r="G46" s="14">
        <f t="shared" ref="G46:G58" si="5">D46-E46</f>
        <v>0</v>
      </c>
    </row>
    <row r="47" spans="1:7" x14ac:dyDescent="0.2">
      <c r="A47" s="31"/>
      <c r="B47" s="14"/>
      <c r="C47" s="14"/>
      <c r="D47" s="14"/>
      <c r="E47" s="14"/>
      <c r="F47" s="14"/>
      <c r="G47" s="14"/>
    </row>
    <row r="48" spans="1:7" x14ac:dyDescent="0.2">
      <c r="A48" s="31" t="s">
        <v>14</v>
      </c>
      <c r="B48" s="14">
        <v>0</v>
      </c>
      <c r="C48" s="14">
        <v>0</v>
      </c>
      <c r="D48" s="14">
        <f t="shared" si="4"/>
        <v>0</v>
      </c>
      <c r="E48" s="14">
        <v>0</v>
      </c>
      <c r="F48" s="14">
        <v>0</v>
      </c>
      <c r="G48" s="14">
        <f t="shared" si="5"/>
        <v>0</v>
      </c>
    </row>
    <row r="49" spans="1:7" x14ac:dyDescent="0.2">
      <c r="A49" s="31"/>
      <c r="B49" s="14"/>
      <c r="C49" s="14"/>
      <c r="D49" s="14"/>
      <c r="E49" s="14"/>
      <c r="F49" s="14"/>
      <c r="G49" s="14"/>
    </row>
    <row r="50" spans="1:7" ht="22.5" x14ac:dyDescent="0.2">
      <c r="A50" s="31" t="s">
        <v>15</v>
      </c>
      <c r="B50" s="14">
        <v>0</v>
      </c>
      <c r="C50" s="14">
        <v>0</v>
      </c>
      <c r="D50" s="14">
        <f t="shared" si="4"/>
        <v>0</v>
      </c>
      <c r="E50" s="14">
        <v>0</v>
      </c>
      <c r="F50" s="14">
        <v>0</v>
      </c>
      <c r="G50" s="14">
        <f t="shared" si="5"/>
        <v>0</v>
      </c>
    </row>
    <row r="51" spans="1:7" x14ac:dyDescent="0.2">
      <c r="A51" s="31"/>
      <c r="B51" s="14"/>
      <c r="C51" s="14"/>
      <c r="D51" s="14"/>
      <c r="E51" s="14"/>
      <c r="F51" s="14"/>
      <c r="G51" s="14"/>
    </row>
    <row r="52" spans="1:7" ht="22.5" x14ac:dyDescent="0.2">
      <c r="A52" s="31" t="s">
        <v>16</v>
      </c>
      <c r="B52" s="14">
        <v>0</v>
      </c>
      <c r="C52" s="14">
        <v>0</v>
      </c>
      <c r="D52" s="14">
        <f t="shared" si="4"/>
        <v>0</v>
      </c>
      <c r="E52" s="14">
        <v>0</v>
      </c>
      <c r="F52" s="14">
        <v>0</v>
      </c>
      <c r="G52" s="14">
        <f t="shared" si="5"/>
        <v>0</v>
      </c>
    </row>
    <row r="53" spans="1:7" x14ac:dyDescent="0.2">
      <c r="A53" s="31"/>
      <c r="B53" s="14"/>
      <c r="C53" s="14"/>
      <c r="D53" s="14"/>
      <c r="E53" s="14"/>
      <c r="F53" s="14"/>
      <c r="G53" s="14"/>
    </row>
    <row r="54" spans="1:7" ht="22.5" x14ac:dyDescent="0.2">
      <c r="A54" s="31" t="s">
        <v>17</v>
      </c>
      <c r="B54" s="14">
        <v>0</v>
      </c>
      <c r="C54" s="14">
        <v>0</v>
      </c>
      <c r="D54" s="14">
        <f t="shared" si="4"/>
        <v>0</v>
      </c>
      <c r="E54" s="14">
        <v>0</v>
      </c>
      <c r="F54" s="14">
        <v>0</v>
      </c>
      <c r="G54" s="14">
        <f t="shared" si="5"/>
        <v>0</v>
      </c>
    </row>
    <row r="55" spans="1:7" x14ac:dyDescent="0.2">
      <c r="A55" s="31"/>
      <c r="B55" s="14"/>
      <c r="C55" s="14"/>
      <c r="D55" s="14"/>
      <c r="E55" s="14"/>
      <c r="F55" s="14"/>
      <c r="G55" s="14"/>
    </row>
    <row r="56" spans="1:7" ht="22.5" x14ac:dyDescent="0.2">
      <c r="A56" s="32" t="s">
        <v>18</v>
      </c>
      <c r="B56" s="14">
        <v>0</v>
      </c>
      <c r="C56" s="14">
        <v>0</v>
      </c>
      <c r="D56" s="14">
        <f t="shared" ref="D56" si="6">B56+C56</f>
        <v>0</v>
      </c>
      <c r="E56" s="14">
        <v>0</v>
      </c>
      <c r="F56" s="14">
        <v>0</v>
      </c>
      <c r="G56" s="14">
        <f t="shared" ref="G56" si="7">D56-E56</f>
        <v>0</v>
      </c>
    </row>
    <row r="57" spans="1:7" x14ac:dyDescent="0.2">
      <c r="A57" s="31"/>
      <c r="B57" s="14"/>
      <c r="C57" s="14"/>
      <c r="D57" s="14"/>
      <c r="E57" s="14"/>
      <c r="F57" s="14"/>
      <c r="G57" s="14"/>
    </row>
    <row r="58" spans="1:7" x14ac:dyDescent="0.2">
      <c r="A58" s="31" t="s">
        <v>19</v>
      </c>
      <c r="B58" s="14">
        <v>0</v>
      </c>
      <c r="C58" s="14">
        <v>0</v>
      </c>
      <c r="D58" s="14">
        <f t="shared" si="4"/>
        <v>0</v>
      </c>
      <c r="E58" s="14">
        <v>0</v>
      </c>
      <c r="F58" s="14">
        <v>0</v>
      </c>
      <c r="G58" s="14">
        <f t="shared" si="5"/>
        <v>0</v>
      </c>
    </row>
    <row r="59" spans="1:7" x14ac:dyDescent="0.2">
      <c r="A59" s="31"/>
      <c r="B59" s="14"/>
      <c r="C59" s="14"/>
      <c r="D59" s="14"/>
      <c r="E59" s="14"/>
      <c r="F59" s="14"/>
      <c r="G59" s="14"/>
    </row>
    <row r="60" spans="1:7" x14ac:dyDescent="0.2">
      <c r="A60" s="31" t="s">
        <v>20</v>
      </c>
      <c r="B60" s="14">
        <v>0</v>
      </c>
      <c r="C60" s="14">
        <v>0</v>
      </c>
      <c r="D60" s="14">
        <f t="shared" ref="D60" si="8">B60+C60</f>
        <v>0</v>
      </c>
      <c r="E60" s="14">
        <v>0</v>
      </c>
      <c r="F60" s="14">
        <v>0</v>
      </c>
      <c r="G60" s="14">
        <f t="shared" ref="G60" si="9">D60-E60</f>
        <v>0</v>
      </c>
    </row>
    <row r="61" spans="1:7" x14ac:dyDescent="0.2">
      <c r="A61" s="33"/>
      <c r="B61" s="14"/>
      <c r="C61" s="14"/>
      <c r="D61" s="14"/>
      <c r="E61" s="14"/>
      <c r="F61" s="14"/>
      <c r="G61" s="14"/>
    </row>
    <row r="62" spans="1:7" x14ac:dyDescent="0.2">
      <c r="A62" s="30" t="s">
        <v>8</v>
      </c>
      <c r="B62" s="16">
        <f t="shared" ref="B62:G62" si="10">SUM(B46:B60)</f>
        <v>0</v>
      </c>
      <c r="C62" s="16">
        <f t="shared" si="10"/>
        <v>0</v>
      </c>
      <c r="D62" s="16">
        <f t="shared" si="10"/>
        <v>0</v>
      </c>
      <c r="E62" s="16">
        <f t="shared" si="10"/>
        <v>0</v>
      </c>
      <c r="F62" s="16">
        <f t="shared" si="10"/>
        <v>0</v>
      </c>
      <c r="G62" s="16">
        <f t="shared" si="10"/>
        <v>0</v>
      </c>
    </row>
    <row r="66" spans="1:5" x14ac:dyDescent="0.2">
      <c r="A66" s="1" t="s">
        <v>127</v>
      </c>
    </row>
    <row r="71" spans="1:5" ht="12" x14ac:dyDescent="0.2">
      <c r="A71" s="12" t="s">
        <v>128</v>
      </c>
      <c r="C71" s="42" t="s">
        <v>129</v>
      </c>
      <c r="D71" s="42"/>
      <c r="E71" s="42"/>
    </row>
    <row r="72" spans="1:5" ht="12" x14ac:dyDescent="0.2">
      <c r="A72" s="12" t="s">
        <v>130</v>
      </c>
      <c r="C72" s="42" t="s">
        <v>131</v>
      </c>
      <c r="D72" s="42"/>
      <c r="E72" s="42"/>
    </row>
    <row r="73" spans="1:5" ht="12" x14ac:dyDescent="0.2">
      <c r="A73" s="12" t="s">
        <v>132</v>
      </c>
      <c r="C73" s="42" t="s">
        <v>133</v>
      </c>
      <c r="D73" s="42"/>
      <c r="E73" s="42"/>
    </row>
  </sheetData>
  <sheetProtection formatCells="0" formatColumns="0" formatRows="0" insertRows="0" deleteRows="0" autoFilter="0"/>
  <mergeCells count="9">
    <mergeCell ref="C73:E73"/>
    <mergeCell ref="G2:G3"/>
    <mergeCell ref="G31:G32"/>
    <mergeCell ref="G43:G44"/>
    <mergeCell ref="A1:G1"/>
    <mergeCell ref="A30:G30"/>
    <mergeCell ref="A42:G42"/>
    <mergeCell ref="C71:E71"/>
    <mergeCell ref="C72:E72"/>
  </mergeCells>
  <printOptions horizontalCentered="1"/>
  <pageMargins left="0.70866141732283472" right="0.70866141732283472" top="0.74803149606299213" bottom="0.74803149606299213" header="0.31496062992125984" footer="0.31496062992125984"/>
  <pageSetup scale="68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54"/>
  <sheetViews>
    <sheetView showGridLines="0" zoomScaleNormal="100" workbookViewId="0">
      <selection activeCell="G54" sqref="A1:G54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60.75" customHeight="1" x14ac:dyDescent="0.2">
      <c r="A1" s="37" t="s">
        <v>157</v>
      </c>
      <c r="B1" s="46"/>
      <c r="C1" s="46"/>
      <c r="D1" s="46"/>
      <c r="E1" s="46"/>
      <c r="F1" s="46"/>
      <c r="G1" s="47"/>
    </row>
    <row r="2" spans="1:7" x14ac:dyDescent="0.2">
      <c r="A2" s="17"/>
      <c r="B2" s="6" t="s">
        <v>0</v>
      </c>
      <c r="C2" s="7"/>
      <c r="D2" s="7"/>
      <c r="E2" s="7"/>
      <c r="F2" s="8"/>
      <c r="G2" s="40" t="s">
        <v>1</v>
      </c>
    </row>
    <row r="3" spans="1:7" ht="24.95" customHeight="1" x14ac:dyDescent="0.2">
      <c r="A3" s="18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1"/>
    </row>
    <row r="4" spans="1:7" x14ac:dyDescent="0.2">
      <c r="A4" s="34"/>
      <c r="B4" s="15"/>
      <c r="C4" s="15"/>
      <c r="D4" s="15"/>
      <c r="E4" s="15"/>
      <c r="F4" s="15"/>
      <c r="G4" s="15"/>
    </row>
    <row r="5" spans="1:7" x14ac:dyDescent="0.2">
      <c r="A5" s="5" t="s">
        <v>96</v>
      </c>
      <c r="B5" s="60">
        <v>88029274.469999999</v>
      </c>
      <c r="C5" s="60">
        <v>8998858.2799999993</v>
      </c>
      <c r="D5" s="60">
        <v>97028132.75</v>
      </c>
      <c r="E5" s="60">
        <v>90604284.030000001</v>
      </c>
      <c r="F5" s="60">
        <v>90383431.299999997</v>
      </c>
      <c r="G5" s="60">
        <v>6423848.7199999997</v>
      </c>
    </row>
    <row r="6" spans="1:7" x14ac:dyDescent="0.2">
      <c r="A6" s="35" t="s">
        <v>97</v>
      </c>
      <c r="B6" s="59">
        <v>7964811.5099999998</v>
      </c>
      <c r="C6" s="59">
        <v>510022.33</v>
      </c>
      <c r="D6" s="59">
        <v>8474833.8399999999</v>
      </c>
      <c r="E6" s="59">
        <v>8129802.7999999998</v>
      </c>
      <c r="F6" s="59">
        <v>8100264.6900000004</v>
      </c>
      <c r="G6" s="59">
        <v>345031.04000000004</v>
      </c>
    </row>
    <row r="7" spans="1:7" x14ac:dyDescent="0.2">
      <c r="A7" s="35" t="s">
        <v>98</v>
      </c>
      <c r="B7" s="59">
        <v>741649.58</v>
      </c>
      <c r="C7" s="59">
        <v>-35257.480000000003</v>
      </c>
      <c r="D7" s="59">
        <v>706392.1</v>
      </c>
      <c r="E7" s="59">
        <v>655916.30000000005</v>
      </c>
      <c r="F7" s="59">
        <v>653651.25</v>
      </c>
      <c r="G7" s="59">
        <v>50475.79999999993</v>
      </c>
    </row>
    <row r="8" spans="1:7" x14ac:dyDescent="0.2">
      <c r="A8" s="35" t="s">
        <v>99</v>
      </c>
      <c r="B8" s="59">
        <v>24252399.030000001</v>
      </c>
      <c r="C8" s="59">
        <v>11197049.43</v>
      </c>
      <c r="D8" s="59">
        <v>35449448.460000001</v>
      </c>
      <c r="E8" s="59">
        <v>30481192.75</v>
      </c>
      <c r="F8" s="59">
        <v>30464637.780000001</v>
      </c>
      <c r="G8" s="59">
        <v>4968255.7100000009</v>
      </c>
    </row>
    <row r="9" spans="1:7" x14ac:dyDescent="0.2">
      <c r="A9" s="35" t="s">
        <v>100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2">
      <c r="A10" s="35" t="s">
        <v>101</v>
      </c>
      <c r="B10" s="59">
        <v>9616188.0700000003</v>
      </c>
      <c r="C10" s="59">
        <v>-3397998.29</v>
      </c>
      <c r="D10" s="59">
        <v>6218189.7800000003</v>
      </c>
      <c r="E10" s="59">
        <v>6074882.9199999999</v>
      </c>
      <c r="F10" s="59">
        <v>6058929.9699999997</v>
      </c>
      <c r="G10" s="59">
        <v>143306.86000000034</v>
      </c>
    </row>
    <row r="11" spans="1:7" x14ac:dyDescent="0.2">
      <c r="A11" s="35" t="s">
        <v>102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2">
      <c r="A12" s="35" t="s">
        <v>103</v>
      </c>
      <c r="B12" s="59">
        <v>14914947.59</v>
      </c>
      <c r="C12" s="59">
        <v>812537.39</v>
      </c>
      <c r="D12" s="59">
        <v>15727484.98</v>
      </c>
      <c r="E12" s="59">
        <v>15608627.84</v>
      </c>
      <c r="F12" s="59">
        <v>15570236.34</v>
      </c>
      <c r="G12" s="59">
        <v>118857.1400000006</v>
      </c>
    </row>
    <row r="13" spans="1:7" x14ac:dyDescent="0.2">
      <c r="A13" s="35" t="s">
        <v>53</v>
      </c>
      <c r="B13" s="59">
        <v>30539278.690000001</v>
      </c>
      <c r="C13" s="59">
        <v>-87495.1</v>
      </c>
      <c r="D13" s="59">
        <v>30451783.59</v>
      </c>
      <c r="E13" s="59">
        <v>29653861.420000002</v>
      </c>
      <c r="F13" s="59">
        <v>29535711.27</v>
      </c>
      <c r="G13" s="59">
        <v>797922.16999999806</v>
      </c>
    </row>
    <row r="14" spans="1:7" x14ac:dyDescent="0.2">
      <c r="A14" s="36"/>
      <c r="B14" s="59"/>
      <c r="C14" s="59"/>
      <c r="D14" s="59"/>
      <c r="E14" s="59"/>
      <c r="F14" s="59"/>
      <c r="G14" s="59"/>
    </row>
    <row r="15" spans="1:7" x14ac:dyDescent="0.2">
      <c r="A15" s="5" t="s">
        <v>104</v>
      </c>
      <c r="B15" s="60">
        <v>57719038.75</v>
      </c>
      <c r="C15" s="60">
        <v>7011563.25</v>
      </c>
      <c r="D15" s="60">
        <v>64730602</v>
      </c>
      <c r="E15" s="60">
        <v>53129582.849999994</v>
      </c>
      <c r="F15" s="60">
        <v>53048241.380000003</v>
      </c>
      <c r="G15" s="60">
        <v>11601019.150000002</v>
      </c>
    </row>
    <row r="16" spans="1:7" x14ac:dyDescent="0.2">
      <c r="A16" s="35" t="s">
        <v>105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2">
      <c r="A17" s="35" t="s">
        <v>106</v>
      </c>
      <c r="B17" s="59">
        <v>35059535.810000002</v>
      </c>
      <c r="C17" s="59">
        <v>13174753.939999999</v>
      </c>
      <c r="D17" s="59">
        <v>48234289.75</v>
      </c>
      <c r="E17" s="59">
        <v>36894194.219999999</v>
      </c>
      <c r="F17" s="59">
        <v>36886478.390000001</v>
      </c>
      <c r="G17" s="59">
        <v>11340095.530000001</v>
      </c>
    </row>
    <row r="18" spans="1:7" x14ac:dyDescent="0.2">
      <c r="A18" s="35" t="s">
        <v>107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2">
      <c r="A19" s="35" t="s">
        <v>108</v>
      </c>
      <c r="B19" s="59">
        <v>8275020</v>
      </c>
      <c r="C19" s="59">
        <v>535927.89</v>
      </c>
      <c r="D19" s="59">
        <v>8810947.8900000006</v>
      </c>
      <c r="E19" s="59">
        <v>8601499.8300000001</v>
      </c>
      <c r="F19" s="59">
        <v>8573537.6099999994</v>
      </c>
      <c r="G19" s="59">
        <v>209448.06000000052</v>
      </c>
    </row>
    <row r="20" spans="1:7" x14ac:dyDescent="0.2">
      <c r="A20" s="35" t="s">
        <v>109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">
      <c r="A21" s="35" t="s">
        <v>110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">
      <c r="A22" s="35" t="s">
        <v>111</v>
      </c>
      <c r="B22" s="59">
        <v>14384482.939999999</v>
      </c>
      <c r="C22" s="59">
        <v>-6699118.5800000001</v>
      </c>
      <c r="D22" s="59">
        <v>7685364.3599999994</v>
      </c>
      <c r="E22" s="59">
        <v>7633888.7999999998</v>
      </c>
      <c r="F22" s="59">
        <v>7588225.3799999999</v>
      </c>
      <c r="G22" s="59">
        <v>51475.55999999959</v>
      </c>
    </row>
    <row r="23" spans="1:7" x14ac:dyDescent="0.2">
      <c r="A23" s="36"/>
      <c r="B23" s="59"/>
      <c r="C23" s="59"/>
      <c r="D23" s="59"/>
      <c r="E23" s="59"/>
      <c r="F23" s="59"/>
      <c r="G23" s="59"/>
    </row>
    <row r="24" spans="1:7" x14ac:dyDescent="0.2">
      <c r="A24" s="5" t="s">
        <v>112</v>
      </c>
      <c r="B24" s="60">
        <v>1376586.78</v>
      </c>
      <c r="C24" s="60">
        <v>4079507.8</v>
      </c>
      <c r="D24" s="60">
        <v>5456094.5800000001</v>
      </c>
      <c r="E24" s="60">
        <v>5186310.3900000006</v>
      </c>
      <c r="F24" s="60">
        <v>5182210.43</v>
      </c>
      <c r="G24" s="60">
        <v>269784.19000000018</v>
      </c>
    </row>
    <row r="25" spans="1:7" x14ac:dyDescent="0.2">
      <c r="A25" s="35" t="s">
        <v>113</v>
      </c>
      <c r="B25" s="59">
        <v>682905.3</v>
      </c>
      <c r="C25" s="59">
        <v>-63554.12</v>
      </c>
      <c r="D25" s="59">
        <v>619351.18000000005</v>
      </c>
      <c r="E25" s="59">
        <v>561183.36</v>
      </c>
      <c r="F25" s="59">
        <v>559230.05000000005</v>
      </c>
      <c r="G25" s="59">
        <v>58167.820000000065</v>
      </c>
    </row>
    <row r="26" spans="1:7" x14ac:dyDescent="0.2">
      <c r="A26" s="35" t="s">
        <v>114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">
      <c r="A27" s="35" t="s">
        <v>115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2">
      <c r="A28" s="35" t="s">
        <v>116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2">
      <c r="A29" s="35" t="s">
        <v>117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2">
      <c r="A30" s="35" t="s">
        <v>118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2">
      <c r="A31" s="35" t="s">
        <v>119</v>
      </c>
      <c r="B31" s="59">
        <v>693681.48</v>
      </c>
      <c r="C31" s="59">
        <v>4143061.92</v>
      </c>
      <c r="D31" s="59">
        <v>4836743.4000000004</v>
      </c>
      <c r="E31" s="59">
        <v>4625127.03</v>
      </c>
      <c r="F31" s="59">
        <v>4622980.38</v>
      </c>
      <c r="G31" s="59">
        <v>211616.37000000011</v>
      </c>
    </row>
    <row r="32" spans="1:7" x14ac:dyDescent="0.2">
      <c r="A32" s="35" t="s">
        <v>120</v>
      </c>
      <c r="B32" s="59">
        <v>0</v>
      </c>
      <c r="C32" s="59">
        <v>0</v>
      </c>
      <c r="D32" s="59">
        <v>0</v>
      </c>
      <c r="E32" s="59">
        <v>0</v>
      </c>
      <c r="F32" s="59">
        <v>0</v>
      </c>
      <c r="G32" s="59">
        <v>0</v>
      </c>
    </row>
    <row r="33" spans="1:7" x14ac:dyDescent="0.2">
      <c r="A33" s="35" t="s">
        <v>121</v>
      </c>
      <c r="B33" s="59">
        <v>0</v>
      </c>
      <c r="C33" s="59">
        <v>0</v>
      </c>
      <c r="D33" s="59">
        <v>0</v>
      </c>
      <c r="E33" s="59">
        <v>0</v>
      </c>
      <c r="F33" s="59">
        <v>0</v>
      </c>
      <c r="G33" s="59">
        <v>0</v>
      </c>
    </row>
    <row r="34" spans="1:7" x14ac:dyDescent="0.2">
      <c r="A34" s="36"/>
      <c r="B34" s="59"/>
      <c r="C34" s="59"/>
      <c r="D34" s="59"/>
      <c r="E34" s="59"/>
      <c r="F34" s="59"/>
      <c r="G34" s="59"/>
    </row>
    <row r="35" spans="1:7" x14ac:dyDescent="0.2">
      <c r="A35" s="5" t="s">
        <v>122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">
      <c r="A36" s="35" t="s">
        <v>123</v>
      </c>
      <c r="B36" s="59">
        <v>0</v>
      </c>
      <c r="C36" s="59">
        <v>0</v>
      </c>
      <c r="D36" s="59">
        <v>0</v>
      </c>
      <c r="E36" s="59">
        <v>0</v>
      </c>
      <c r="F36" s="59">
        <v>0</v>
      </c>
      <c r="G36" s="59">
        <v>0</v>
      </c>
    </row>
    <row r="37" spans="1:7" ht="22.5" x14ac:dyDescent="0.2">
      <c r="A37" s="35" t="s">
        <v>124</v>
      </c>
      <c r="B37" s="59">
        <v>0</v>
      </c>
      <c r="C37" s="59">
        <v>0</v>
      </c>
      <c r="D37" s="59">
        <v>0</v>
      </c>
      <c r="E37" s="59">
        <v>0</v>
      </c>
      <c r="F37" s="59">
        <v>0</v>
      </c>
      <c r="G37" s="59">
        <v>0</v>
      </c>
    </row>
    <row r="38" spans="1:7" x14ac:dyDescent="0.2">
      <c r="A38" s="35" t="s">
        <v>125</v>
      </c>
      <c r="B38" s="59">
        <v>0</v>
      </c>
      <c r="C38" s="59">
        <v>0</v>
      </c>
      <c r="D38" s="59">
        <v>0</v>
      </c>
      <c r="E38" s="59">
        <v>0</v>
      </c>
      <c r="F38" s="59">
        <v>0</v>
      </c>
      <c r="G38" s="59">
        <v>0</v>
      </c>
    </row>
    <row r="39" spans="1:7" x14ac:dyDescent="0.2">
      <c r="A39" s="35" t="s">
        <v>126</v>
      </c>
      <c r="B39" s="59">
        <v>0</v>
      </c>
      <c r="C39" s="59">
        <v>0</v>
      </c>
      <c r="D39" s="59">
        <v>0</v>
      </c>
      <c r="E39" s="59">
        <v>0</v>
      </c>
      <c r="F39" s="59">
        <v>0</v>
      </c>
      <c r="G39" s="59">
        <v>0</v>
      </c>
    </row>
    <row r="40" spans="1:7" x14ac:dyDescent="0.2">
      <c r="A40" s="36"/>
      <c r="B40" s="59"/>
      <c r="C40" s="59"/>
      <c r="D40" s="59"/>
      <c r="E40" s="59"/>
      <c r="F40" s="59"/>
      <c r="G40" s="59"/>
    </row>
    <row r="41" spans="1:7" x14ac:dyDescent="0.2">
      <c r="A41" s="30" t="s">
        <v>8</v>
      </c>
      <c r="B41" s="16">
        <f t="shared" ref="B41:G41" si="0">SUM(B35+B24+B15+B5)</f>
        <v>147124900</v>
      </c>
      <c r="C41" s="16">
        <f t="shared" si="0"/>
        <v>20089929.329999998</v>
      </c>
      <c r="D41" s="16">
        <f t="shared" si="0"/>
        <v>167214829.32999998</v>
      </c>
      <c r="E41" s="16">
        <f t="shared" si="0"/>
        <v>148920177.26999998</v>
      </c>
      <c r="F41" s="16">
        <f t="shared" si="0"/>
        <v>148613883.11000001</v>
      </c>
      <c r="G41" s="16">
        <f t="shared" si="0"/>
        <v>18294652.060000002</v>
      </c>
    </row>
    <row r="45" spans="1:7" ht="12.75" x14ac:dyDescent="0.2">
      <c r="A45" s="13" t="s">
        <v>134</v>
      </c>
      <c r="B45"/>
    </row>
    <row r="52" spans="1:5" ht="12" x14ac:dyDescent="0.2">
      <c r="A52" s="12" t="s">
        <v>128</v>
      </c>
      <c r="C52" s="42" t="s">
        <v>129</v>
      </c>
      <c r="D52" s="42"/>
      <c r="E52" s="42"/>
    </row>
    <row r="53" spans="1:5" ht="12" x14ac:dyDescent="0.2">
      <c r="A53" s="12" t="s">
        <v>130</v>
      </c>
      <c r="C53" s="42" t="s">
        <v>131</v>
      </c>
      <c r="D53" s="42"/>
      <c r="E53" s="42"/>
    </row>
    <row r="54" spans="1:5" ht="12" x14ac:dyDescent="0.2">
      <c r="A54" s="12" t="s">
        <v>132</v>
      </c>
      <c r="C54" s="42" t="s">
        <v>133</v>
      </c>
      <c r="D54" s="42"/>
      <c r="E54" s="42"/>
    </row>
  </sheetData>
  <sheetProtection formatCells="0" formatColumns="0" formatRows="0" autoFilter="0"/>
  <mergeCells count="5">
    <mergeCell ref="G2:G3"/>
    <mergeCell ref="A1:G1"/>
    <mergeCell ref="C52:E52"/>
    <mergeCell ref="C53:E53"/>
    <mergeCell ref="C54:E54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B60905-9023-4236-9889-BAA0F1C2E4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2026-01-26T16:24:22Z</cp:lastPrinted>
  <dcterms:created xsi:type="dcterms:W3CDTF">2014-02-10T03:37:14Z</dcterms:created>
  <dcterms:modified xsi:type="dcterms:W3CDTF">2026-01-26T16:24:26Z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