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CC413443-F3F0-4F37-9669-CC7E1AC675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1" i="1" l="1"/>
  <c r="F21" i="1" s="1"/>
  <c r="E20" i="1"/>
  <c r="F20" i="1" s="1"/>
  <c r="E19" i="1"/>
  <c r="F19" i="1" s="1"/>
  <c r="E18" i="1"/>
  <c r="F18" i="1" s="1"/>
  <c r="E17" i="1"/>
  <c r="E16" i="1"/>
  <c r="F16" i="1" s="1"/>
  <c r="E15" i="1"/>
  <c r="F15" i="1" s="1"/>
  <c r="E14" i="1"/>
  <c r="F14" i="1" s="1"/>
  <c r="E13" i="1"/>
  <c r="F13" i="1" s="1"/>
  <c r="D12" i="1"/>
  <c r="C12" i="1"/>
  <c r="B12" i="1"/>
  <c r="E12" i="1" s="1"/>
  <c r="E11" i="1"/>
  <c r="F11" i="1" s="1"/>
  <c r="E10" i="1"/>
  <c r="F10" i="1" s="1"/>
  <c r="E9" i="1"/>
  <c r="F9" i="1" s="1"/>
  <c r="E8" i="1"/>
  <c r="F8" i="1" s="1"/>
  <c r="E7" i="1"/>
  <c r="F7" i="1" s="1"/>
  <c r="E6" i="1"/>
  <c r="E5" i="1"/>
  <c r="F5" i="1" s="1"/>
  <c r="D4" i="1"/>
  <c r="C4" i="1"/>
  <c r="B4" i="1"/>
  <c r="C3" i="1" l="1"/>
  <c r="E4" i="1"/>
  <c r="F6" i="1"/>
  <c r="F4" i="1" s="1"/>
  <c r="D3" i="1"/>
  <c r="B3" i="1"/>
  <c r="F17" i="1"/>
  <c r="F12" i="1" s="1"/>
  <c r="E3" i="1" l="1"/>
  <c r="F3" i="1"/>
</calcChain>
</file>

<file path=xl/sharedStrings.xml><?xml version="1.0" encoding="utf-8"?>
<sst xmlns="http://schemas.openxmlformats.org/spreadsheetml/2006/main" count="33" uniqueCount="33">
  <si>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</si>
  <si>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</si>
  <si>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</si>
  <si>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</si>
  <si>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</si>
  <si>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</si>
  <si>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</si>
  <si>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</si>
  <si>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</si>
  <si>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</si>
  <si>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</si>
  <si>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</si>
  <si>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</si>
  <si>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</si>
  <si>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</si>
  <si>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</si>
  <si>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</si>
  <si>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</si>
  <si>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</si>
  <si>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</si>
  <si>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</si>
  <si>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</si>
  <si>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</si>
  <si>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</si>
  <si>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</si>
  <si>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</si>
  <si>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</si>
  <si>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</si>
  <si>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</si>
  <si>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</si>
  <si>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</si>
  <si>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</si>
  <si>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Analítico del Activo
Del 01 de Enero al 31 de Diciembre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</si>
</sst>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44" fontId="8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6" fillId="0" borderId="0" xfId="8" applyFont="1" applyAlignment="1" applyProtection="1">
      <alignment horizontal="center" vertical="top"/>
      <protection locked="0"/>
    </xf>
    <xf numFmtId="0" fontId="7" fillId="0" borderId="0" xfId="0" applyFont="1" applyProtection="1"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44" fontId="0" fillId="0" borderId="0" xfId="16" applyFont="1" applyProtection="1"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center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" xfId="16" builtinId="4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617220</xdr:colOff>
      <xdr:row>0</xdr:row>
      <xdr:rowOff>45720</xdr:rowOff>
    </xdr:from>
    <xdr:to>
      <xdr:col>0</xdr:col>
      <xdr:colOff>1363980</xdr:colOff>
      <xdr:row>0</xdr:row>
      <xdr:rowOff>525780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5CAE9C-A1DA-48FA-91A5-4B5CE579D9A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45720"/>
          <a:ext cx="746760" cy="480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tabSelected="1" zoomScaleNormal="100" workbookViewId="0">
      <selection activeCell="F30" sqref="A1:F30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7" width="12" style="1"/>
    <col min="8" max="8" width="16" style="1" bestFit="1" customWidth="1"/>
    <col min="9" max="16384" width="12" style="1"/>
  </cols>
  <sheetData>
    <row r="1" spans="1:8" ht="45" customHeight="1" x14ac:dyDescent="0.2">
      <c r="A1" s="14" t="s">
        <v>32</v>
      </c>
      <c r="B1" s="15"/>
      <c r="C1" s="15"/>
      <c r="D1" s="15"/>
      <c r="E1" s="15"/>
      <c r="F1" s="16"/>
    </row>
    <row r="2" spans="1:8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8" x14ac:dyDescent="0.2">
      <c r="A3" s="5" t="s">
        <v>6</v>
      </c>
      <c r="B3" s="10">
        <f>B4+B12</f>
        <v>568225091.49000001</v>
      </c>
      <c r="C3" s="10">
        <f t="shared" ref="C3:F3" si="0">C4+C12</f>
        <v>938248402.0999999</v>
      </c>
      <c r="D3" s="10">
        <f t="shared" si="0"/>
        <v>910762306.6400001</v>
      </c>
      <c r="E3" s="10">
        <f>B3+C3-D3</f>
        <v>595711186.94999981</v>
      </c>
      <c r="F3" s="10">
        <f t="shared" si="0"/>
        <v>27486095.460000098</v>
      </c>
      <c r="H3" s="13"/>
    </row>
    <row r="4" spans="1:8" x14ac:dyDescent="0.2">
      <c r="A4" s="6" t="s">
        <v>7</v>
      </c>
      <c r="B4" s="10">
        <f>SUM(B5:B11)</f>
        <v>7861991.6600000001</v>
      </c>
      <c r="C4" s="10">
        <f>SUM(C5:C11)</f>
        <v>844713556.61999989</v>
      </c>
      <c r="D4" s="10">
        <f>SUM(D5:D11)</f>
        <v>840547827.94000006</v>
      </c>
      <c r="E4" s="10">
        <f>SUM(E5:E11)</f>
        <v>12027720.34000002</v>
      </c>
      <c r="F4" s="10">
        <f>SUM(F5:F11)</f>
        <v>4165728.6800000197</v>
      </c>
      <c r="H4" s="13"/>
    </row>
    <row r="5" spans="1:8" x14ac:dyDescent="0.2">
      <c r="A5" s="7" t="s">
        <v>8</v>
      </c>
      <c r="B5" s="11">
        <v>5177368.57</v>
      </c>
      <c r="C5" s="11">
        <v>574863215.91999996</v>
      </c>
      <c r="D5" s="11">
        <v>570705201.60000002</v>
      </c>
      <c r="E5" s="11">
        <f>B5+C5-D5</f>
        <v>9335382.8899999857</v>
      </c>
      <c r="F5" s="11">
        <f t="shared" ref="F5:F11" si="1">E5-B5</f>
        <v>4158014.3199999854</v>
      </c>
      <c r="H5" s="13"/>
    </row>
    <row r="6" spans="1:8" x14ac:dyDescent="0.2">
      <c r="A6" s="7" t="s">
        <v>9</v>
      </c>
      <c r="B6" s="11">
        <v>1837807.61</v>
      </c>
      <c r="C6" s="11">
        <v>254466029.27000001</v>
      </c>
      <c r="D6" s="11">
        <v>254289713.75999999</v>
      </c>
      <c r="E6" s="11">
        <f t="shared" ref="E6:E11" si="2">B6+C6-D6</f>
        <v>2014123.1200000346</v>
      </c>
      <c r="F6" s="11">
        <f t="shared" si="1"/>
        <v>176315.51000003447</v>
      </c>
      <c r="H6" s="13"/>
    </row>
    <row r="7" spans="1:8" x14ac:dyDescent="0.2">
      <c r="A7" s="7" t="s">
        <v>10</v>
      </c>
      <c r="B7" s="11">
        <v>846815.48</v>
      </c>
      <c r="C7" s="11">
        <v>15384311.43</v>
      </c>
      <c r="D7" s="11">
        <v>15552912.58</v>
      </c>
      <c r="E7" s="11">
        <f t="shared" si="2"/>
        <v>678214.33000000007</v>
      </c>
      <c r="F7" s="11">
        <f t="shared" si="1"/>
        <v>-168601.14999999991</v>
      </c>
      <c r="H7" s="13"/>
    </row>
    <row r="8" spans="1:8" x14ac:dyDescent="0.2">
      <c r="A8" s="7" t="s">
        <v>11</v>
      </c>
      <c r="B8" s="11">
        <v>0</v>
      </c>
      <c r="C8" s="11">
        <v>0</v>
      </c>
      <c r="D8" s="11">
        <v>0</v>
      </c>
      <c r="E8" s="11">
        <f t="shared" si="2"/>
        <v>0</v>
      </c>
      <c r="F8" s="11">
        <f t="shared" si="1"/>
        <v>0</v>
      </c>
      <c r="H8" s="13"/>
    </row>
    <row r="9" spans="1:8" x14ac:dyDescent="0.2">
      <c r="A9" s="7" t="s">
        <v>12</v>
      </c>
      <c r="B9" s="11">
        <v>0</v>
      </c>
      <c r="C9" s="11">
        <v>0</v>
      </c>
      <c r="D9" s="11">
        <v>0</v>
      </c>
      <c r="E9" s="11">
        <f t="shared" si="2"/>
        <v>0</v>
      </c>
      <c r="F9" s="11">
        <f t="shared" si="1"/>
        <v>0</v>
      </c>
      <c r="H9" s="13"/>
    </row>
    <row r="10" spans="1:8" x14ac:dyDescent="0.2">
      <c r="A10" s="7" t="s">
        <v>13</v>
      </c>
      <c r="B10" s="11">
        <v>0</v>
      </c>
      <c r="C10" s="11">
        <v>0</v>
      </c>
      <c r="D10" s="11">
        <v>0</v>
      </c>
      <c r="E10" s="11">
        <f t="shared" si="2"/>
        <v>0</v>
      </c>
      <c r="F10" s="11">
        <f t="shared" si="1"/>
        <v>0</v>
      </c>
      <c r="H10" s="13"/>
    </row>
    <row r="11" spans="1:8" x14ac:dyDescent="0.2">
      <c r="A11" s="7" t="s">
        <v>14</v>
      </c>
      <c r="B11" s="11">
        <v>0</v>
      </c>
      <c r="C11" s="11">
        <v>0</v>
      </c>
      <c r="D11" s="11">
        <v>0</v>
      </c>
      <c r="E11" s="11">
        <f t="shared" si="2"/>
        <v>0</v>
      </c>
      <c r="F11" s="11">
        <f t="shared" si="1"/>
        <v>0</v>
      </c>
      <c r="H11" s="13"/>
    </row>
    <row r="12" spans="1:8" x14ac:dyDescent="0.2">
      <c r="A12" s="6" t="s">
        <v>15</v>
      </c>
      <c r="B12" s="10">
        <f>SUM(B13:B21)</f>
        <v>560363099.83000004</v>
      </c>
      <c r="C12" s="10">
        <f>SUM(C13:C21)</f>
        <v>93534845.480000004</v>
      </c>
      <c r="D12" s="10">
        <f>SUM(D13:D21)</f>
        <v>70214478.700000003</v>
      </c>
      <c r="E12" s="10">
        <f>B12+C12-D12</f>
        <v>583683466.61000001</v>
      </c>
      <c r="F12" s="10">
        <f>SUM(F13:F21)</f>
        <v>23320366.780000079</v>
      </c>
      <c r="H12" s="13"/>
    </row>
    <row r="13" spans="1:8" x14ac:dyDescent="0.2">
      <c r="A13" s="7" t="s">
        <v>16</v>
      </c>
      <c r="B13" s="11">
        <v>0</v>
      </c>
      <c r="C13" s="11">
        <v>0</v>
      </c>
      <c r="D13" s="11">
        <v>0</v>
      </c>
      <c r="E13" s="11">
        <f>B13+C13-D13</f>
        <v>0</v>
      </c>
      <c r="F13" s="11">
        <f t="shared" ref="F13:F21" si="3">E13-B13</f>
        <v>0</v>
      </c>
      <c r="H13" s="13"/>
    </row>
    <row r="14" spans="1:8" x14ac:dyDescent="0.2">
      <c r="A14" s="7" t="s">
        <v>17</v>
      </c>
      <c r="B14" s="12">
        <v>0</v>
      </c>
      <c r="C14" s="12">
        <v>0</v>
      </c>
      <c r="D14" s="12">
        <v>0</v>
      </c>
      <c r="E14" s="12">
        <f t="shared" ref="E14:E21" si="4">B14+C14-D14</f>
        <v>0</v>
      </c>
      <c r="F14" s="12">
        <f t="shared" si="3"/>
        <v>0</v>
      </c>
      <c r="H14" s="13"/>
    </row>
    <row r="15" spans="1:8" x14ac:dyDescent="0.2">
      <c r="A15" s="7" t="s">
        <v>18</v>
      </c>
      <c r="B15" s="12">
        <v>540092606.82000005</v>
      </c>
      <c r="C15" s="12">
        <v>89224063.579999998</v>
      </c>
      <c r="D15" s="12">
        <v>64805437.659999996</v>
      </c>
      <c r="E15" s="12">
        <f t="shared" si="4"/>
        <v>564511232.74000013</v>
      </c>
      <c r="F15" s="12">
        <f t="shared" si="3"/>
        <v>24418625.920000076</v>
      </c>
      <c r="H15" s="13"/>
    </row>
    <row r="16" spans="1:8" x14ac:dyDescent="0.2">
      <c r="A16" s="7" t="s">
        <v>19</v>
      </c>
      <c r="B16" s="11">
        <v>28257318.550000001</v>
      </c>
      <c r="C16" s="11">
        <v>4310781.9000000004</v>
      </c>
      <c r="D16" s="11">
        <v>2263144.2000000002</v>
      </c>
      <c r="E16" s="11">
        <f t="shared" si="4"/>
        <v>30304956.250000004</v>
      </c>
      <c r="F16" s="11">
        <f t="shared" si="3"/>
        <v>2047637.700000003</v>
      </c>
      <c r="H16" s="13"/>
    </row>
    <row r="17" spans="1:8" x14ac:dyDescent="0.2">
      <c r="A17" s="7" t="s">
        <v>20</v>
      </c>
      <c r="B17" s="11">
        <v>1391927.96</v>
      </c>
      <c r="C17" s="11">
        <v>0</v>
      </c>
      <c r="D17" s="11">
        <v>0</v>
      </c>
      <c r="E17" s="11">
        <f t="shared" si="4"/>
        <v>1391927.96</v>
      </c>
      <c r="F17" s="11">
        <f t="shared" si="3"/>
        <v>0</v>
      </c>
      <c r="H17" s="13"/>
    </row>
    <row r="18" spans="1:8" x14ac:dyDescent="0.2">
      <c r="A18" s="7" t="s">
        <v>21</v>
      </c>
      <c r="B18" s="11">
        <v>-15770621.27</v>
      </c>
      <c r="C18" s="11">
        <v>0</v>
      </c>
      <c r="D18" s="11">
        <v>3145896.84</v>
      </c>
      <c r="E18" s="11">
        <f t="shared" si="4"/>
        <v>-18916518.109999999</v>
      </c>
      <c r="F18" s="11">
        <f t="shared" si="3"/>
        <v>-3145896.84</v>
      </c>
      <c r="H18" s="13"/>
    </row>
    <row r="19" spans="1:8" x14ac:dyDescent="0.2">
      <c r="A19" s="7" t="s">
        <v>22</v>
      </c>
      <c r="B19" s="11">
        <v>6391867.7699999996</v>
      </c>
      <c r="C19" s="11">
        <v>0</v>
      </c>
      <c r="D19" s="11">
        <v>0</v>
      </c>
      <c r="E19" s="11">
        <f t="shared" si="4"/>
        <v>6391867.7699999996</v>
      </c>
      <c r="F19" s="11">
        <f t="shared" si="3"/>
        <v>0</v>
      </c>
      <c r="H19" s="13"/>
    </row>
    <row r="20" spans="1:8" x14ac:dyDescent="0.2">
      <c r="A20" s="7" t="s">
        <v>23</v>
      </c>
      <c r="B20" s="11">
        <v>0</v>
      </c>
      <c r="C20" s="11">
        <v>0</v>
      </c>
      <c r="D20" s="11">
        <v>0</v>
      </c>
      <c r="E20" s="11">
        <f t="shared" si="4"/>
        <v>0</v>
      </c>
      <c r="F20" s="11">
        <f t="shared" si="3"/>
        <v>0</v>
      </c>
      <c r="H20" s="13"/>
    </row>
    <row r="21" spans="1:8" x14ac:dyDescent="0.2">
      <c r="A21" s="7" t="s">
        <v>24</v>
      </c>
      <c r="B21" s="11">
        <v>0</v>
      </c>
      <c r="C21" s="11">
        <v>0</v>
      </c>
      <c r="D21" s="11">
        <v>0</v>
      </c>
      <c r="E21" s="11">
        <f t="shared" si="4"/>
        <v>0</v>
      </c>
      <c r="F21" s="11">
        <f t="shared" si="3"/>
        <v>0</v>
      </c>
      <c r="H21" s="13"/>
    </row>
    <row r="23" spans="1:8" ht="12.75" x14ac:dyDescent="0.2">
      <c r="A23" s="2" t="s">
        <v>25</v>
      </c>
    </row>
    <row r="28" spans="1:8" ht="12" x14ac:dyDescent="0.2">
      <c r="A28" s="8" t="s">
        <v>26</v>
      </c>
      <c r="B28" s="9"/>
      <c r="C28" s="9"/>
      <c r="D28" s="17" t="s">
        <v>27</v>
      </c>
      <c r="E28" s="17"/>
    </row>
    <row r="29" spans="1:8" ht="12" x14ac:dyDescent="0.2">
      <c r="A29" s="8" t="s">
        <v>28</v>
      </c>
      <c r="B29" s="9"/>
      <c r="C29" s="9"/>
      <c r="D29" s="17" t="s">
        <v>29</v>
      </c>
      <c r="E29" s="17"/>
    </row>
    <row r="30" spans="1:8" ht="12" x14ac:dyDescent="0.2">
      <c r="A30" s="8" t="s">
        <v>30</v>
      </c>
      <c r="B30" s="9"/>
      <c r="C30" s="9"/>
      <c r="D30" s="17" t="s">
        <v>31</v>
      </c>
      <c r="E30" s="17"/>
    </row>
  </sheetData>
  <sheetProtection formatCells="0" formatColumns="0" formatRows="0" autoFilter="0"/>
  <mergeCells count="4">
    <mergeCell ref="A1:F1"/>
    <mergeCell ref="D28:E28"/>
    <mergeCell ref="D29:E29"/>
    <mergeCell ref="D30:E30"/>
  </mergeCells>
  <pageMargins left="0.7" right="0.7" top="0.75" bottom="0.75" header="0.3" footer="0.3"/>
  <pageSetup paperSize="9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00ED53C0-026E-407A-921C-5A741F346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2026-01-26T15:49:59Z</cp:lastPrinted>
  <dcterms:created xsi:type="dcterms:W3CDTF">2014-02-09T04:04:15Z</dcterms:created>
  <dcterms:modified xsi:type="dcterms:W3CDTF">2026-01-26T15:50:06Z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