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omments14.xml" ContentType="application/vnd.openxmlformats-officedocument.spreadsheetml.comments+xml"/>
  <Override PartName="/xl/comments15.xml" ContentType="application/vnd.openxmlformats-officedocument.spreadsheetml.comments+xml"/>
  <Override PartName="/xl/comments16.xml" ContentType="application/vnd.openxmlformats-officedocument.spreadsheetml.comments+xml"/>
  <Override PartName="/xl/comments17.xml" ContentType="application/vnd.openxmlformats-officedocument.spreadsheetml.comments+xml"/>
  <Override PartName="/xl/comments18.xml" ContentType="application/vnd.openxmlformats-officedocument.spreadsheetml.comments+xml"/>
  <Override PartName="/xl/comments19.xml" ContentType="application/vnd.openxmlformats-officedocument.spreadsheetml.comments+xml"/>
  <Override PartName="/xl/comments20.xml" ContentType="application/vnd.openxmlformats-officedocument.spreadsheetml.comments+xml"/>
  <Override PartName="/xl/comments21.xml" ContentType="application/vnd.openxmlformats-officedocument.spreadsheetml.comments+xml"/>
  <Override PartName="/xl/comments22.xml" ContentType="application/vnd.openxmlformats-officedocument.spreadsheetml.comments+xml"/>
  <Override PartName="/xl/comments23.xml" ContentType="application/vnd.openxmlformats-officedocument.spreadsheetml.comments+xml"/>
  <Override PartName="/xl/comments24.xml" ContentType="application/vnd.openxmlformats-officedocument.spreadsheetml.comments+xml"/>
  <Override PartName="/xl/comments25.xml" ContentType="application/vnd.openxmlformats-officedocument.spreadsheetml.comments+xml"/>
  <Override PartName="/xl/comments26.xml" ContentType="application/vnd.openxmlformats-officedocument.spreadsheetml.comments+xml"/>
  <Override PartName="/xl/comments27.xml" ContentType="application/vnd.openxmlformats-officedocument.spreadsheetml.comments+xml"/>
  <Override PartName="/xl/comments28.xml" ContentType="application/vnd.openxmlformats-officedocument.spreadsheetml.comments+xml"/>
  <Override PartName="/xl/comments29.xml" ContentType="application/vnd.openxmlformats-officedocument.spreadsheetml.comments+xml"/>
  <Override PartName="/xl/comments30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lope\OneDrive\Desktop\1ER AÑO DE GOBIERNO\DIRECCION DE TURISMO\TODO CON PLANEACIÓN\PBR\"/>
    </mc:Choice>
  </mc:AlternateContent>
  <xr:revisionPtr revIDLastSave="0" documentId="13_ncr:1_{25A3E545-09FE-48C8-8B10-16F227FBCBB5}" xr6:coauthVersionLast="47" xr6:coauthVersionMax="47" xr10:uidLastSave="{00000000-0000-0000-0000-000000000000}"/>
  <bookViews>
    <workbookView xWindow="-108" yWindow="-108" windowWidth="23256" windowHeight="12456" firstSheet="16" activeTab="19" xr2:uid="{FDDC1F00-992B-43E7-A700-8C1E5764B678}"/>
  </bookViews>
  <sheets>
    <sheet name="MAPGRAL" sheetId="1" r:id="rId1"/>
    <sheet name="SINDICATURA" sheetId="35" r:id="rId2"/>
    <sheet name="S. H. AYUNTAMIENTO" sheetId="36" r:id="rId3"/>
    <sheet name="REGIDORES" sheetId="45" r:id="rId4"/>
    <sheet name="TESORERÍA MODIFICADA " sheetId="32" r:id="rId5"/>
    <sheet name="FISCALIZACIÓN" sheetId="23" r:id="rId6"/>
    <sheet name="CATASTRO" sheetId="25" r:id="rId7"/>
    <sheet name="DESPACHO" sheetId="37" r:id="rId8"/>
    <sheet name="MIGRANTE" sheetId="26" r:id="rId9"/>
    <sheet name="MUJER" sheetId="4" r:id="rId10"/>
    <sheet name="DERECHOS HUMANOS" sheetId="42" r:id="rId11"/>
    <sheet name="COMUNICACIÓN" sheetId="27" r:id="rId12"/>
    <sheet name="TRANSPARENCIA" sheetId="30" r:id="rId13"/>
    <sheet name="PLANEACIÓN" sheetId="18" r:id="rId14"/>
    <sheet name="OBRAS PÚBLICAS" sheetId="29" r:id="rId15"/>
    <sheet name="DESARROLLO URBANO" sheetId="44" r:id="rId16"/>
    <sheet name="DESARROLLO SOCIAL" sheetId="31" r:id="rId17"/>
    <sheet name="DESARROLLO ECONÓMICO" sheetId="38" r:id="rId18"/>
    <sheet name="CASA DE CULTURA" sheetId="6" r:id="rId19"/>
    <sheet name="TURISMO" sheetId="28" r:id="rId20"/>
    <sheet name="DEPORTES" sheetId="39" r:id="rId21"/>
    <sheet name="EDUCACIÓN" sheetId="5" r:id="rId22"/>
    <sheet name="AGUA POTABLE" sheetId="40" r:id="rId23"/>
    <sheet name="ECOLOGÍA" sheetId="2" r:id="rId24"/>
    <sheet name="SERVICIOS MUNICIPALES " sheetId="33" r:id="rId25"/>
    <sheet name="PROTECCIÓN CIVIL" sheetId="24" r:id="rId26"/>
    <sheet name="TRÁNSITO" sheetId="41" r:id="rId27"/>
    <sheet name="PREVENCIÓN DEL DELITO" sheetId="7" r:id="rId28"/>
    <sheet name="CONTRALORIA" sheetId="43" r:id="rId29"/>
    <sheet name="SEGURIDAD PÚBLICA" sheetId="3" r:id="rId30"/>
    <sheet name="SMDIF " sheetId="34" r:id="rId3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2" i="27" l="1"/>
  <c r="K10" i="27"/>
  <c r="J10" i="27"/>
  <c r="I10" i="27"/>
  <c r="H10" i="27"/>
  <c r="G10" i="27"/>
  <c r="F10" i="27"/>
  <c r="E9" i="27"/>
  <c r="T27" i="38" l="1"/>
  <c r="R18" i="39" l="1"/>
  <c r="T18" i="39"/>
  <c r="R19" i="39"/>
  <c r="T19" i="39"/>
  <c r="R20" i="39"/>
  <c r="T20" i="39" s="1"/>
  <c r="R21" i="39"/>
  <c r="T21" i="39"/>
  <c r="R22" i="39"/>
  <c r="T22" i="39" s="1"/>
  <c r="R23" i="39"/>
  <c r="T23" i="39"/>
  <c r="R24" i="39"/>
  <c r="T24" i="39" s="1"/>
  <c r="R25" i="39"/>
  <c r="T25" i="39"/>
  <c r="R30" i="31" l="1"/>
  <c r="T30" i="31"/>
  <c r="R31" i="31"/>
  <c r="T31" i="31" s="1"/>
  <c r="R32" i="31"/>
  <c r="T32" i="31"/>
  <c r="R33" i="31"/>
  <c r="T33" i="31" s="1"/>
  <c r="R34" i="31"/>
  <c r="T34" i="31"/>
  <c r="R35" i="31"/>
  <c r="T35" i="31" s="1"/>
  <c r="R36" i="31"/>
  <c r="T36" i="31"/>
  <c r="R37" i="31"/>
  <c r="T37" i="31" s="1"/>
  <c r="R16" i="18" l="1"/>
  <c r="T16" i="18" s="1"/>
  <c r="R17" i="25"/>
  <c r="S17" i="25" s="1"/>
  <c r="T17" i="25" s="1"/>
  <c r="R15" i="25"/>
  <c r="S15" i="25" s="1"/>
  <c r="T15" i="25" s="1"/>
  <c r="R12" i="25"/>
  <c r="S12" i="25" s="1"/>
  <c r="T12" i="25" s="1"/>
  <c r="R9" i="25"/>
  <c r="S9" i="25" s="1"/>
  <c r="T9" i="25" s="1"/>
  <c r="R9" i="6"/>
  <c r="S9" i="6" s="1"/>
  <c r="T9" i="6" s="1"/>
  <c r="R9" i="40"/>
  <c r="S9" i="40" s="1"/>
  <c r="T9" i="40" s="1"/>
  <c r="R26" i="33"/>
  <c r="S26" i="33" s="1"/>
  <c r="T26" i="33" s="1"/>
  <c r="R19" i="33"/>
  <c r="S19" i="33" s="1"/>
  <c r="T19" i="33" s="1"/>
  <c r="R18" i="33"/>
  <c r="S18" i="33" s="1"/>
  <c r="T18" i="33" s="1"/>
  <c r="R16" i="33"/>
  <c r="S16" i="33" s="1"/>
  <c r="T16" i="33" s="1"/>
  <c r="R8" i="24"/>
  <c r="S8" i="24" s="1"/>
  <c r="T8" i="24" s="1"/>
  <c r="R9" i="7"/>
  <c r="S9" i="7" s="1"/>
  <c r="T9" i="7" s="1"/>
  <c r="S12" i="3"/>
  <c r="T12" i="3" s="1"/>
  <c r="R12" i="3"/>
  <c r="R9" i="34"/>
  <c r="S9" i="34" s="1"/>
  <c r="T9" i="34" s="1"/>
  <c r="R29" i="34"/>
  <c r="T29" i="34" s="1"/>
  <c r="R28" i="34"/>
  <c r="T28" i="34" s="1"/>
  <c r="R27" i="34"/>
  <c r="T27" i="34" s="1"/>
  <c r="R26" i="34"/>
  <c r="T26" i="34" s="1"/>
  <c r="R25" i="34"/>
  <c r="T25" i="34" s="1"/>
  <c r="R24" i="34"/>
  <c r="T24" i="34" s="1"/>
  <c r="R23" i="34"/>
  <c r="T23" i="34" s="1"/>
  <c r="R22" i="34"/>
  <c r="T22" i="34" s="1"/>
  <c r="R21" i="34"/>
  <c r="T21" i="34" s="1"/>
  <c r="R20" i="34"/>
  <c r="T20" i="34" s="1"/>
  <c r="R19" i="34"/>
  <c r="T19" i="34" s="1"/>
  <c r="R18" i="34"/>
  <c r="T18" i="34" s="1"/>
  <c r="R17" i="34"/>
  <c r="T17" i="34" s="1"/>
  <c r="R16" i="34"/>
  <c r="T16" i="34" s="1"/>
  <c r="R15" i="34"/>
  <c r="T15" i="34" s="1"/>
  <c r="R14" i="34"/>
  <c r="T14" i="34" s="1"/>
  <c r="R13" i="34"/>
  <c r="T13" i="34" s="1"/>
  <c r="R12" i="34"/>
  <c r="T12" i="34" s="1"/>
  <c r="R11" i="34"/>
  <c r="T11" i="34" s="1"/>
  <c r="R10" i="34"/>
  <c r="T10" i="34" s="1"/>
  <c r="R8" i="34"/>
  <c r="T8" i="34" s="1"/>
  <c r="R22" i="3"/>
  <c r="T22" i="3" s="1"/>
  <c r="R21" i="3"/>
  <c r="T21" i="3" s="1"/>
  <c r="R20" i="3"/>
  <c r="T20" i="3" s="1"/>
  <c r="R19" i="3"/>
  <c r="T19" i="3" s="1"/>
  <c r="R18" i="3"/>
  <c r="T18" i="3" s="1"/>
  <c r="R16" i="3"/>
  <c r="T16" i="3" s="1"/>
  <c r="R15" i="3"/>
  <c r="T15" i="3" s="1"/>
  <c r="R14" i="3"/>
  <c r="T14" i="3" s="1"/>
  <c r="R13" i="3"/>
  <c r="T13" i="3" s="1"/>
  <c r="R11" i="3"/>
  <c r="T11" i="3" s="1"/>
  <c r="R10" i="3"/>
  <c r="T10" i="3" s="1"/>
  <c r="R9" i="3"/>
  <c r="T9" i="3" s="1"/>
  <c r="R8" i="3"/>
  <c r="T8" i="3" s="1"/>
  <c r="R22" i="7"/>
  <c r="T22" i="7" s="1"/>
  <c r="R21" i="7"/>
  <c r="T21" i="7" s="1"/>
  <c r="R20" i="7"/>
  <c r="T20" i="7" s="1"/>
  <c r="R19" i="7"/>
  <c r="T19" i="7" s="1"/>
  <c r="R18" i="7"/>
  <c r="T18" i="7" s="1"/>
  <c r="R17" i="7"/>
  <c r="T17" i="7" s="1"/>
  <c r="R16" i="7"/>
  <c r="T16" i="7" s="1"/>
  <c r="R15" i="7"/>
  <c r="T15" i="7" s="1"/>
  <c r="R14" i="7"/>
  <c r="T14" i="7" s="1"/>
  <c r="R13" i="7"/>
  <c r="T13" i="7" s="1"/>
  <c r="R12" i="7"/>
  <c r="T12" i="7" s="1"/>
  <c r="R11" i="7"/>
  <c r="T11" i="7" s="1"/>
  <c r="R10" i="7"/>
  <c r="T10" i="7" s="1"/>
  <c r="R8" i="7"/>
  <c r="T8" i="7" s="1"/>
  <c r="R18" i="41"/>
  <c r="T18" i="41" s="1"/>
  <c r="R17" i="41"/>
  <c r="T17" i="41" s="1"/>
  <c r="R16" i="41"/>
  <c r="T16" i="41" s="1"/>
  <c r="R15" i="41"/>
  <c r="T15" i="41" s="1"/>
  <c r="R14" i="41"/>
  <c r="T14" i="41" s="1"/>
  <c r="R13" i="41"/>
  <c r="T13" i="41" s="1"/>
  <c r="R12" i="41"/>
  <c r="T12" i="41" s="1"/>
  <c r="R11" i="41"/>
  <c r="T11" i="41" s="1"/>
  <c r="R10" i="41"/>
  <c r="T10" i="41" s="1"/>
  <c r="R9" i="41"/>
  <c r="T9" i="41" s="1"/>
  <c r="R8" i="41"/>
  <c r="T8" i="41" s="1"/>
  <c r="R18" i="24"/>
  <c r="T18" i="24" s="1"/>
  <c r="R17" i="24"/>
  <c r="T17" i="24" s="1"/>
  <c r="R16" i="24"/>
  <c r="T16" i="24" s="1"/>
  <c r="R15" i="24"/>
  <c r="T15" i="24" s="1"/>
  <c r="R14" i="24"/>
  <c r="T14" i="24" s="1"/>
  <c r="R13" i="24"/>
  <c r="T13" i="24" s="1"/>
  <c r="R12" i="24"/>
  <c r="T12" i="24" s="1"/>
  <c r="R11" i="24"/>
  <c r="T11" i="24" s="1"/>
  <c r="R10" i="24"/>
  <c r="T10" i="24" s="1"/>
  <c r="R9" i="24"/>
  <c r="T9" i="24" s="1"/>
  <c r="R32" i="33"/>
  <c r="T32" i="33" s="1"/>
  <c r="R31" i="33"/>
  <c r="T31" i="33" s="1"/>
  <c r="R30" i="33"/>
  <c r="T30" i="33" s="1"/>
  <c r="R29" i="33"/>
  <c r="T29" i="33" s="1"/>
  <c r="R28" i="33"/>
  <c r="T28" i="33" s="1"/>
  <c r="R27" i="33"/>
  <c r="T27" i="33" s="1"/>
  <c r="R25" i="33"/>
  <c r="T25" i="33" s="1"/>
  <c r="R24" i="33"/>
  <c r="T24" i="33" s="1"/>
  <c r="R23" i="33"/>
  <c r="T23" i="33" s="1"/>
  <c r="R22" i="33"/>
  <c r="T22" i="33" s="1"/>
  <c r="R21" i="33"/>
  <c r="T21" i="33" s="1"/>
  <c r="R20" i="33"/>
  <c r="T20" i="33" s="1"/>
  <c r="R17" i="33"/>
  <c r="T17" i="33" s="1"/>
  <c r="R15" i="33"/>
  <c r="T15" i="33" s="1"/>
  <c r="R14" i="33"/>
  <c r="T14" i="33" s="1"/>
  <c r="R13" i="33"/>
  <c r="T13" i="33" s="1"/>
  <c r="R12" i="33"/>
  <c r="T12" i="33" s="1"/>
  <c r="R11" i="33"/>
  <c r="T11" i="33" s="1"/>
  <c r="R10" i="33"/>
  <c r="T10" i="33" s="1"/>
  <c r="R9" i="33"/>
  <c r="T9" i="33" s="1"/>
  <c r="R8" i="33"/>
  <c r="T8" i="33" s="1"/>
  <c r="R16" i="2"/>
  <c r="T16" i="2" s="1"/>
  <c r="R15" i="2"/>
  <c r="T15" i="2" s="1"/>
  <c r="R14" i="2"/>
  <c r="T14" i="2" s="1"/>
  <c r="R13" i="2"/>
  <c r="T13" i="2" s="1"/>
  <c r="R12" i="2"/>
  <c r="T12" i="2" s="1"/>
  <c r="R11" i="2"/>
  <c r="T11" i="2" s="1"/>
  <c r="R10" i="2"/>
  <c r="T10" i="2" s="1"/>
  <c r="R9" i="2"/>
  <c r="T9" i="2" s="1"/>
  <c r="R8" i="2"/>
  <c r="T8" i="2" s="1"/>
  <c r="R20" i="40" l="1"/>
  <c r="R19" i="40"/>
  <c r="R18" i="40"/>
  <c r="T18" i="40" s="1"/>
  <c r="R17" i="40"/>
  <c r="T17" i="40" s="1"/>
  <c r="R16" i="40"/>
  <c r="T16" i="40" s="1"/>
  <c r="R15" i="40"/>
  <c r="T15" i="40" s="1"/>
  <c r="R14" i="40"/>
  <c r="T14" i="40" s="1"/>
  <c r="R13" i="40"/>
  <c r="T13" i="40" s="1"/>
  <c r="R12" i="40"/>
  <c r="T12" i="40" s="1"/>
  <c r="R11" i="40"/>
  <c r="T11" i="40" s="1"/>
  <c r="R10" i="40"/>
  <c r="T10" i="40" s="1"/>
  <c r="R8" i="40"/>
  <c r="T20" i="40"/>
  <c r="T19" i="40"/>
  <c r="R35" i="5"/>
  <c r="T35" i="5" s="1"/>
  <c r="R34" i="5"/>
  <c r="T34" i="5" s="1"/>
  <c r="R33" i="5"/>
  <c r="T33" i="5" s="1"/>
  <c r="R32" i="5"/>
  <c r="T32" i="5" s="1"/>
  <c r="R31" i="5"/>
  <c r="T31" i="5" s="1"/>
  <c r="R30" i="5"/>
  <c r="T30" i="5" s="1"/>
  <c r="R29" i="5"/>
  <c r="T29" i="5" s="1"/>
  <c r="R28" i="5"/>
  <c r="T28" i="5" s="1"/>
  <c r="R27" i="5"/>
  <c r="T27" i="5" s="1"/>
  <c r="R26" i="5"/>
  <c r="T26" i="5" s="1"/>
  <c r="R25" i="5"/>
  <c r="T25" i="5" s="1"/>
  <c r="R24" i="5"/>
  <c r="T24" i="5" s="1"/>
  <c r="R23" i="5"/>
  <c r="T23" i="5" s="1"/>
  <c r="R22" i="5"/>
  <c r="T22" i="5" s="1"/>
  <c r="R21" i="5"/>
  <c r="T21" i="5" s="1"/>
  <c r="R20" i="5"/>
  <c r="T20" i="5" s="1"/>
  <c r="R19" i="5"/>
  <c r="T19" i="5" s="1"/>
  <c r="R18" i="5"/>
  <c r="T18" i="5" s="1"/>
  <c r="R17" i="5"/>
  <c r="T17" i="5" s="1"/>
  <c r="R16" i="5"/>
  <c r="T16" i="5" s="1"/>
  <c r="R15" i="5"/>
  <c r="T15" i="5" s="1"/>
  <c r="R14" i="5"/>
  <c r="T14" i="5" s="1"/>
  <c r="R13" i="5"/>
  <c r="T13" i="5" s="1"/>
  <c r="R12" i="5"/>
  <c r="T12" i="5" s="1"/>
  <c r="R11" i="5"/>
  <c r="T11" i="5" s="1"/>
  <c r="R10" i="5"/>
  <c r="T10" i="5" s="1"/>
  <c r="R9" i="5"/>
  <c r="T9" i="5" s="1"/>
  <c r="R8" i="5"/>
  <c r="T8" i="5" s="1"/>
  <c r="R17" i="39"/>
  <c r="T17" i="39" s="1"/>
  <c r="R16" i="39"/>
  <c r="T16" i="39" s="1"/>
  <c r="R15" i="39"/>
  <c r="T15" i="39" s="1"/>
  <c r="R14" i="39"/>
  <c r="T14" i="39" s="1"/>
  <c r="R13" i="39"/>
  <c r="T13" i="39" s="1"/>
  <c r="R12" i="39"/>
  <c r="T12" i="39" s="1"/>
  <c r="R11" i="39"/>
  <c r="T11" i="39" s="1"/>
  <c r="R10" i="39"/>
  <c r="T10" i="39" s="1"/>
  <c r="R9" i="39"/>
  <c r="T9" i="39" s="1"/>
  <c r="R8" i="39"/>
  <c r="T8" i="39" s="1"/>
  <c r="R17" i="28"/>
  <c r="T17" i="28" s="1"/>
  <c r="R16" i="28"/>
  <c r="T16" i="28" s="1"/>
  <c r="R15" i="28"/>
  <c r="T15" i="28" s="1"/>
  <c r="R14" i="28"/>
  <c r="T14" i="28" s="1"/>
  <c r="R13" i="28"/>
  <c r="T13" i="28" s="1"/>
  <c r="R12" i="28"/>
  <c r="T12" i="28" s="1"/>
  <c r="R11" i="28"/>
  <c r="T11" i="28" s="1"/>
  <c r="R10" i="28"/>
  <c r="T10" i="28" s="1"/>
  <c r="R9" i="28"/>
  <c r="T9" i="28" s="1"/>
  <c r="R8" i="28"/>
  <c r="T8" i="28" s="1"/>
  <c r="R18" i="6"/>
  <c r="T18" i="6" s="1"/>
  <c r="R17" i="6"/>
  <c r="T17" i="6" s="1"/>
  <c r="R16" i="6"/>
  <c r="T16" i="6" s="1"/>
  <c r="R15" i="6"/>
  <c r="T15" i="6" s="1"/>
  <c r="R14" i="6"/>
  <c r="T14" i="6" s="1"/>
  <c r="R13" i="6"/>
  <c r="T13" i="6" s="1"/>
  <c r="R12" i="6"/>
  <c r="T12" i="6" s="1"/>
  <c r="R11" i="6"/>
  <c r="T11" i="6" s="1"/>
  <c r="R10" i="6"/>
  <c r="T10" i="6" s="1"/>
  <c r="R26" i="38"/>
  <c r="T26" i="38" s="1"/>
  <c r="R25" i="38"/>
  <c r="T25" i="38" s="1"/>
  <c r="R24" i="38"/>
  <c r="T24" i="38" s="1"/>
  <c r="R23" i="38"/>
  <c r="T23" i="38" s="1"/>
  <c r="R22" i="38"/>
  <c r="T22" i="38" s="1"/>
  <c r="R21" i="38"/>
  <c r="T21" i="38" s="1"/>
  <c r="R20" i="38"/>
  <c r="T20" i="38" s="1"/>
  <c r="R19" i="38"/>
  <c r="T19" i="38" s="1"/>
  <c r="R18" i="38"/>
  <c r="T18" i="38" s="1"/>
  <c r="R17" i="38"/>
  <c r="T17" i="38" s="1"/>
  <c r="R16" i="38"/>
  <c r="T16" i="38" s="1"/>
  <c r="R15" i="38"/>
  <c r="T15" i="38" s="1"/>
  <c r="R14" i="38"/>
  <c r="T14" i="38" s="1"/>
  <c r="R13" i="38"/>
  <c r="T13" i="38" s="1"/>
  <c r="R12" i="38"/>
  <c r="T12" i="38" s="1"/>
  <c r="R11" i="38"/>
  <c r="T11" i="38" s="1"/>
  <c r="R10" i="38"/>
  <c r="T10" i="38" s="1"/>
  <c r="R9" i="38"/>
  <c r="T9" i="38" s="1"/>
  <c r="R8" i="38"/>
  <c r="T8" i="38" s="1"/>
  <c r="R29" i="31"/>
  <c r="T29" i="31" s="1"/>
  <c r="R28" i="31"/>
  <c r="T28" i="31" s="1"/>
  <c r="R27" i="31"/>
  <c r="T27" i="31" s="1"/>
  <c r="R26" i="31"/>
  <c r="T26" i="31" s="1"/>
  <c r="R25" i="31"/>
  <c r="T25" i="31" s="1"/>
  <c r="R24" i="31"/>
  <c r="T24" i="31" s="1"/>
  <c r="R23" i="31"/>
  <c r="T23" i="31" s="1"/>
  <c r="R22" i="31"/>
  <c r="T22" i="31" s="1"/>
  <c r="R21" i="31"/>
  <c r="T21" i="31" s="1"/>
  <c r="R20" i="31"/>
  <c r="T20" i="31" s="1"/>
  <c r="R19" i="31"/>
  <c r="T19" i="31" s="1"/>
  <c r="R18" i="31"/>
  <c r="T18" i="31" s="1"/>
  <c r="R17" i="31"/>
  <c r="T17" i="31" s="1"/>
  <c r="R16" i="31"/>
  <c r="T16" i="31" s="1"/>
  <c r="R15" i="31"/>
  <c r="T15" i="31" s="1"/>
  <c r="R14" i="31"/>
  <c r="T14" i="31" s="1"/>
  <c r="R13" i="31"/>
  <c r="T13" i="31" s="1"/>
  <c r="R12" i="31"/>
  <c r="T12" i="31" s="1"/>
  <c r="R11" i="31"/>
  <c r="T11" i="31" s="1"/>
  <c r="R10" i="31"/>
  <c r="T10" i="31" s="1"/>
  <c r="R9" i="31"/>
  <c r="T9" i="31" s="1"/>
  <c r="R8" i="31"/>
  <c r="T8" i="31" s="1"/>
  <c r="R12" i="44"/>
  <c r="T12" i="44" s="1"/>
  <c r="R11" i="44"/>
  <c r="T11" i="44" s="1"/>
  <c r="R10" i="44"/>
  <c r="T10" i="44" s="1"/>
  <c r="R9" i="44"/>
  <c r="T9" i="44" s="1"/>
  <c r="R8" i="44"/>
  <c r="T8" i="44" s="1"/>
  <c r="R30" i="29"/>
  <c r="T30" i="29" s="1"/>
  <c r="R29" i="29"/>
  <c r="T29" i="29" s="1"/>
  <c r="R28" i="29"/>
  <c r="T28" i="29" s="1"/>
  <c r="R27" i="29"/>
  <c r="T27" i="29" s="1"/>
  <c r="R26" i="29"/>
  <c r="T26" i="29" s="1"/>
  <c r="R25" i="29"/>
  <c r="T25" i="29" s="1"/>
  <c r="R24" i="29"/>
  <c r="T24" i="29" s="1"/>
  <c r="R23" i="29"/>
  <c r="T23" i="29" s="1"/>
  <c r="R22" i="29"/>
  <c r="T22" i="29" s="1"/>
  <c r="R21" i="29"/>
  <c r="T21" i="29" s="1"/>
  <c r="R20" i="29"/>
  <c r="T20" i="29" s="1"/>
  <c r="R19" i="29"/>
  <c r="T19" i="29" s="1"/>
  <c r="R18" i="29"/>
  <c r="T18" i="29" s="1"/>
  <c r="R17" i="29"/>
  <c r="T17" i="29" s="1"/>
  <c r="R16" i="29"/>
  <c r="T16" i="29" s="1"/>
  <c r="R15" i="29"/>
  <c r="T15" i="29" s="1"/>
  <c r="R14" i="29"/>
  <c r="T14" i="29" s="1"/>
  <c r="R13" i="29"/>
  <c r="T13" i="29" s="1"/>
  <c r="R12" i="29"/>
  <c r="T12" i="29" s="1"/>
  <c r="R11" i="29"/>
  <c r="T11" i="29" s="1"/>
  <c r="R10" i="29"/>
  <c r="T10" i="29" s="1"/>
  <c r="R9" i="29"/>
  <c r="T9" i="29" s="1"/>
  <c r="R8" i="29"/>
  <c r="T8" i="29" s="1"/>
  <c r="R28" i="18"/>
  <c r="T28" i="18" s="1"/>
  <c r="R27" i="18"/>
  <c r="T27" i="18" s="1"/>
  <c r="R26" i="18"/>
  <c r="T26" i="18" s="1"/>
  <c r="R25" i="18"/>
  <c r="T25" i="18" s="1"/>
  <c r="R24" i="18"/>
  <c r="T24" i="18" s="1"/>
  <c r="R23" i="18"/>
  <c r="T23" i="18" s="1"/>
  <c r="R22" i="18"/>
  <c r="T22" i="18" s="1"/>
  <c r="R21" i="18"/>
  <c r="T21" i="18" s="1"/>
  <c r="R20" i="18"/>
  <c r="T20" i="18" s="1"/>
  <c r="R19" i="18"/>
  <c r="T19" i="18" s="1"/>
  <c r="R18" i="18"/>
  <c r="T18" i="18" s="1"/>
  <c r="R17" i="18"/>
  <c r="T17" i="18" s="1"/>
  <c r="R15" i="18"/>
  <c r="T15" i="18" s="1"/>
  <c r="R14" i="18"/>
  <c r="T14" i="18" s="1"/>
  <c r="R13" i="18"/>
  <c r="T13" i="18" s="1"/>
  <c r="R12" i="18"/>
  <c r="T12" i="18" s="1"/>
  <c r="R11" i="18"/>
  <c r="T11" i="18" s="1"/>
  <c r="R10" i="18"/>
  <c r="T10" i="18" s="1"/>
  <c r="R9" i="18"/>
  <c r="T9" i="18" s="1"/>
  <c r="R8" i="18"/>
  <c r="T8" i="18" s="1"/>
  <c r="R16" i="30"/>
  <c r="T16" i="30" s="1"/>
  <c r="R15" i="30"/>
  <c r="T15" i="30" s="1"/>
  <c r="R14" i="30"/>
  <c r="T14" i="30" s="1"/>
  <c r="R13" i="30"/>
  <c r="T13" i="30" s="1"/>
  <c r="R12" i="30"/>
  <c r="T12" i="30" s="1"/>
  <c r="R11" i="30"/>
  <c r="T11" i="30" s="1"/>
  <c r="R10" i="30"/>
  <c r="T10" i="30" s="1"/>
  <c r="R9" i="30"/>
  <c r="T9" i="30" s="1"/>
  <c r="R8" i="30"/>
  <c r="T8" i="30" s="1"/>
  <c r="R16" i="27"/>
  <c r="T16" i="27" s="1"/>
  <c r="R15" i="27"/>
  <c r="T15" i="27" s="1"/>
  <c r="R14" i="27"/>
  <c r="T14" i="27" s="1"/>
  <c r="R13" i="27"/>
  <c r="T13" i="27" s="1"/>
  <c r="R12" i="27"/>
  <c r="T12" i="27" s="1"/>
  <c r="R11" i="27"/>
  <c r="T11" i="27" s="1"/>
  <c r="R10" i="27"/>
  <c r="T10" i="27" s="1"/>
  <c r="R9" i="27"/>
  <c r="T9" i="27" s="1"/>
  <c r="R8" i="27"/>
  <c r="T8" i="27" s="1"/>
  <c r="R19" i="42"/>
  <c r="T19" i="42" s="1"/>
  <c r="R18" i="42"/>
  <c r="T18" i="42" s="1"/>
  <c r="R17" i="42"/>
  <c r="T17" i="42" s="1"/>
  <c r="R16" i="42"/>
  <c r="T16" i="42" s="1"/>
  <c r="R15" i="42"/>
  <c r="T15" i="42" s="1"/>
  <c r="R14" i="42"/>
  <c r="T14" i="42" s="1"/>
  <c r="R13" i="42"/>
  <c r="T13" i="42" s="1"/>
  <c r="R12" i="42"/>
  <c r="T12" i="42" s="1"/>
  <c r="R11" i="42"/>
  <c r="T11" i="42" s="1"/>
  <c r="R10" i="42"/>
  <c r="T10" i="42" s="1"/>
  <c r="R9" i="42"/>
  <c r="T9" i="42" s="1"/>
  <c r="R8" i="42"/>
  <c r="T8" i="42" s="1"/>
  <c r="R18" i="4"/>
  <c r="T18" i="4" s="1"/>
  <c r="R17" i="4"/>
  <c r="T17" i="4" s="1"/>
  <c r="R16" i="4"/>
  <c r="T16" i="4" s="1"/>
  <c r="R15" i="4"/>
  <c r="T15" i="4" s="1"/>
  <c r="R14" i="4"/>
  <c r="T14" i="4" s="1"/>
  <c r="R13" i="4"/>
  <c r="T13" i="4" s="1"/>
  <c r="R12" i="4"/>
  <c r="T12" i="4" s="1"/>
  <c r="R11" i="4"/>
  <c r="T11" i="4" s="1"/>
  <c r="R10" i="4"/>
  <c r="T10" i="4" s="1"/>
  <c r="R8" i="4"/>
  <c r="T8" i="4" s="1"/>
  <c r="R17" i="26"/>
  <c r="T17" i="26" s="1"/>
  <c r="R16" i="26"/>
  <c r="T16" i="26" s="1"/>
  <c r="R15" i="26"/>
  <c r="T15" i="26" s="1"/>
  <c r="R14" i="26"/>
  <c r="T14" i="26" s="1"/>
  <c r="R13" i="26"/>
  <c r="T13" i="26" s="1"/>
  <c r="R12" i="26"/>
  <c r="T12" i="26" s="1"/>
  <c r="R11" i="26"/>
  <c r="T11" i="26" s="1"/>
  <c r="R10" i="26"/>
  <c r="T10" i="26" s="1"/>
  <c r="R9" i="26"/>
  <c r="T9" i="26" s="1"/>
  <c r="R8" i="26"/>
  <c r="T8" i="26" s="1"/>
  <c r="R17" i="37"/>
  <c r="T17" i="37" s="1"/>
  <c r="R16" i="37"/>
  <c r="T16" i="37" s="1"/>
  <c r="R15" i="37"/>
  <c r="T15" i="37" s="1"/>
  <c r="R14" i="37"/>
  <c r="T14" i="37" s="1"/>
  <c r="R13" i="37"/>
  <c r="T13" i="37" s="1"/>
  <c r="R12" i="37"/>
  <c r="T12" i="37" s="1"/>
  <c r="R11" i="37"/>
  <c r="T11" i="37" s="1"/>
  <c r="R10" i="37"/>
  <c r="T10" i="37" s="1"/>
  <c r="R9" i="37"/>
  <c r="T9" i="37" s="1"/>
  <c r="R8" i="37"/>
  <c r="T8" i="37" s="1"/>
  <c r="R18" i="25"/>
  <c r="T18" i="25" s="1"/>
  <c r="R16" i="25"/>
  <c r="T16" i="25" s="1"/>
  <c r="R14" i="25"/>
  <c r="T14" i="25" s="1"/>
  <c r="R13" i="25"/>
  <c r="T13" i="25" s="1"/>
  <c r="R11" i="25"/>
  <c r="T11" i="25" s="1"/>
  <c r="R10" i="25"/>
  <c r="T10" i="25" s="1"/>
  <c r="R8" i="25"/>
  <c r="T8" i="25" s="1"/>
  <c r="R18" i="23"/>
  <c r="T18" i="23" s="1"/>
  <c r="R17" i="23"/>
  <c r="T17" i="23" s="1"/>
  <c r="R16" i="23"/>
  <c r="T16" i="23" s="1"/>
  <c r="R15" i="23"/>
  <c r="T15" i="23" s="1"/>
  <c r="R14" i="23"/>
  <c r="T14" i="23" s="1"/>
  <c r="R13" i="23"/>
  <c r="T13" i="23" s="1"/>
  <c r="R12" i="23"/>
  <c r="T12" i="23" s="1"/>
  <c r="R11" i="23"/>
  <c r="T11" i="23" s="1"/>
  <c r="R10" i="23"/>
  <c r="T10" i="23" s="1"/>
  <c r="R9" i="23"/>
  <c r="T9" i="23" s="1"/>
  <c r="R8" i="23"/>
  <c r="T8" i="23" s="1"/>
  <c r="R14" i="32"/>
  <c r="T14" i="32" s="1"/>
  <c r="R13" i="32"/>
  <c r="T13" i="32" s="1"/>
  <c r="R12" i="32"/>
  <c r="T12" i="32" s="1"/>
  <c r="R11" i="32"/>
  <c r="T11" i="32" s="1"/>
  <c r="R10" i="32"/>
  <c r="T10" i="32" s="1"/>
  <c r="R9" i="32"/>
  <c r="T9" i="32" s="1"/>
  <c r="R8" i="32"/>
  <c r="T8" i="32" s="1"/>
  <c r="R19" i="45"/>
  <c r="T19" i="45" s="1"/>
  <c r="R18" i="45"/>
  <c r="T18" i="45" s="1"/>
  <c r="R17" i="45"/>
  <c r="T17" i="45" s="1"/>
  <c r="R16" i="45"/>
  <c r="T16" i="45" s="1"/>
  <c r="R15" i="45"/>
  <c r="T15" i="45" s="1"/>
  <c r="R14" i="45"/>
  <c r="T14" i="45" s="1"/>
  <c r="R13" i="45"/>
  <c r="T13" i="45" s="1"/>
  <c r="R12" i="45"/>
  <c r="T12" i="45" s="1"/>
  <c r="R11" i="45"/>
  <c r="T11" i="45" s="1"/>
  <c r="R10" i="45"/>
  <c r="T10" i="45" s="1"/>
  <c r="R9" i="45"/>
  <c r="T9" i="45" s="1"/>
  <c r="R8" i="45"/>
  <c r="T8" i="45" s="1"/>
  <c r="R28" i="36"/>
  <c r="T28" i="36" s="1"/>
  <c r="R27" i="36"/>
  <c r="T27" i="36" s="1"/>
  <c r="R26" i="36"/>
  <c r="T26" i="36" s="1"/>
  <c r="R25" i="36"/>
  <c r="T25" i="36" s="1"/>
  <c r="R24" i="36"/>
  <c r="T24" i="36" s="1"/>
  <c r="R23" i="36"/>
  <c r="T23" i="36" s="1"/>
  <c r="R22" i="36"/>
  <c r="T22" i="36" s="1"/>
  <c r="R21" i="36"/>
  <c r="T21" i="36" s="1"/>
  <c r="R20" i="36"/>
  <c r="T20" i="36" s="1"/>
  <c r="R19" i="36"/>
  <c r="T19" i="36" s="1"/>
  <c r="R18" i="36"/>
  <c r="T18" i="36" s="1"/>
  <c r="R17" i="36"/>
  <c r="T17" i="36" s="1"/>
  <c r="R16" i="36"/>
  <c r="T16" i="36" s="1"/>
  <c r="R15" i="36"/>
  <c r="T15" i="36" s="1"/>
  <c r="R14" i="36"/>
  <c r="T14" i="36" s="1"/>
  <c r="R13" i="36"/>
  <c r="T13" i="36" s="1"/>
  <c r="R12" i="36"/>
  <c r="T12" i="36" s="1"/>
  <c r="R11" i="36"/>
  <c r="T11" i="36" s="1"/>
  <c r="R10" i="36"/>
  <c r="T10" i="36" s="1"/>
  <c r="R9" i="36"/>
  <c r="T9" i="36" s="1"/>
  <c r="R8" i="36"/>
  <c r="T8" i="36" s="1"/>
  <c r="R15" i="35"/>
  <c r="T15" i="35" s="1"/>
  <c r="R14" i="35"/>
  <c r="T14" i="35" s="1"/>
  <c r="R13" i="35"/>
  <c r="T13" i="35" s="1"/>
  <c r="R12" i="35"/>
  <c r="T12" i="35" s="1"/>
  <c r="R11" i="35"/>
  <c r="T11" i="35" s="1"/>
  <c r="R10" i="35"/>
  <c r="T10" i="35" s="1"/>
  <c r="R9" i="35"/>
  <c r="T9" i="35" s="1"/>
  <c r="R8" i="35"/>
  <c r="T8" i="35" s="1"/>
  <c r="R18" i="43" l="1"/>
  <c r="R17" i="43"/>
  <c r="T17" i="43" s="1"/>
  <c r="R16" i="43"/>
  <c r="R15" i="43"/>
  <c r="T15" i="43" s="1"/>
  <c r="R14" i="43"/>
  <c r="R13" i="43"/>
  <c r="R12" i="43"/>
  <c r="T12" i="43" s="1"/>
  <c r="R11" i="43"/>
  <c r="T11" i="43" s="1"/>
  <c r="R10" i="43"/>
  <c r="T10" i="43" s="1"/>
  <c r="R9" i="43"/>
  <c r="S9" i="43" s="1"/>
  <c r="T9" i="43" s="1"/>
  <c r="R8" i="6" l="1"/>
  <c r="T8" i="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Consulta</author>
  </authors>
  <commentList>
    <comment ref="U8" authorId="0" shapeId="0" xr:uid="{5F4FFA17-3A91-4DC0-AEA5-52034F934997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Buen avance del área. Solo no descuidar el COMPONENTE A, y sobre todo el </t>
        </r>
        <r>
          <rPr>
            <b/>
            <sz val="9"/>
            <color indexed="81"/>
            <rFont val="Tahoma"/>
            <family val="2"/>
          </rPr>
          <t>COMPONENTE B</t>
        </r>
        <r>
          <rPr>
            <sz val="9"/>
            <color indexed="81"/>
            <rFont val="Tahoma"/>
            <family val="2"/>
          </rPr>
          <t xml:space="preserve"> , Que va muy lento, salvo que se recomienda que se le coloque en las obeervaciones, si el proceso, es mas intenso en el segudo semestre del año. 5 DE AGOTO DEL 2025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Consulta</author>
  </authors>
  <commentList>
    <comment ref="U8" authorId="0" shapeId="0" xr:uid="{4B699073-B9D9-419F-A29A-A0F200E5FA52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Se solicita urgentemente ir colocando los resultados de los productos y/o servicios realizados por la dependencia, debido a que no reporta aun nada de avance por parámetro. 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Consulta</author>
  </authors>
  <commentList>
    <comment ref="U8" authorId="0" shapeId="0" xr:uid="{67C139CD-60C7-4314-9A5A-A6B33DBA95CE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Se solicita urgentemente ir colocando los resultados de los productos y/o servicios realizados por la dependencia, debido a que no reporta aun nada de avance por parámetro. 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Consulta</author>
  </authors>
  <commentList>
    <comment ref="U8" authorId="0" shapeId="0" xr:uid="{9BAC883E-AE57-40E3-92F1-3548E6A4421A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Se solicita urgentemente ir colocando los resultados de los productos y/o servicios realizados por la dependencia, debido a que no reporta aun nada de avance por parámetro. 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Consulta</author>
  </authors>
  <commentList>
    <comment ref="U9" authorId="0" shapeId="0" xr:uid="{93BA9BF9-43B1-450A-93EA-A27DE2A24770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Aun cuando el avance de los parámetros es correcto, si este no va acompañado del</t>
        </r>
        <r>
          <rPr>
            <b/>
            <sz val="9"/>
            <color indexed="81"/>
            <rFont val="Tahoma"/>
            <family val="2"/>
          </rPr>
          <t xml:space="preserve"> FIN y del PROPÓSITO</t>
        </r>
        <r>
          <rPr>
            <sz val="9"/>
            <color indexed="81"/>
            <rFont val="Tahoma"/>
            <family val="2"/>
          </rPr>
          <t xml:space="preserve">, todo el trabajo se puede venir hacia abajo. 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Consulta</author>
  </authors>
  <commentList>
    <comment ref="U8" authorId="0" shapeId="0" xr:uid="{E0A5C1C3-0661-4889-8EE1-4D08095DC469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Este parámetro es de encuesta nacional, por lo que queda a expensas del trabajo que realice esa área federal</t>
        </r>
      </text>
    </comment>
    <comment ref="D9" authorId="0" shapeId="0" xr:uid="{A9BA7DD1-352F-46C4-82EC-2316730E49EF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Se recomienda señalar el dato del año anterior</t>
        </r>
      </text>
    </comment>
    <comment ref="E9" authorId="0" shapeId="0" xr:uid="{FAFEB0E8-2439-478F-8B9F-6174A9EB4BE2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Se recomienda especificar el dato que se espera obtener en cantidad, no en porcentaje</t>
        </r>
      </text>
    </comment>
    <comment ref="D12" authorId="0" shapeId="0" xr:uid="{D0BBB233-3B82-4648-A4FE-14620607BF9E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Se recomienda señalar el dato del año anterior</t>
        </r>
      </text>
    </comment>
    <comment ref="E12" authorId="0" shapeId="0" xr:uid="{F9E0BC83-1EAB-489C-A4CC-323A92306E62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Se recomienda especificar el dato que se espera obtener en cantidad, no en porcentaje</t>
        </r>
      </text>
    </comment>
    <comment ref="U15" authorId="0" shapeId="0" xr:uid="{4CA8F6C7-E2F8-4FA5-8939-FBF7C70C7D17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Es fundamental deñalar las cantidades correspondientes por mes avanzado para ver las metas mensuales obtenidas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Consulta</author>
  </authors>
  <commentList>
    <comment ref="U8" authorId="0" shapeId="0" xr:uid="{88A2AA15-8844-49AE-8C1E-CCC6DB62DAC3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Es fundamental ir colocando los datos y/o servicios otorgados a la ciudadanía de manera mensual en cada parámetro. 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Consulta</author>
  </authors>
  <commentList>
    <comment ref="U8" authorId="0" shapeId="0" xr:uid="{23BA0D01-B400-4FC5-9563-0A9830848C2E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Excelente avance de todos los parámetros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Consulta</author>
  </authors>
  <commentList>
    <comment ref="U8" authorId="0" shapeId="0" xr:uid="{D76F7EF4-5AA6-479E-AF36-5C4077D86D0B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Aun cuando la cantidad de metas de cada parámetro no es tan complicada, por la misma, es importante reporta, si las mismas metas, se van a realizar en el segundo semestre del año. </t>
        </r>
      </text>
    </comment>
    <comment ref="T9" authorId="0" shapeId="0" xr:uid="{1759FAFF-727B-4C1E-B531-10FF922786AE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Es importante ir señalando en el cuadro de oberrvaciones, si la encuesta que se va a realizar, ya esta en fase de diseño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Consulta</author>
  </authors>
  <commentList>
    <comment ref="U8" authorId="0" shapeId="0" xr:uid="{91CB9290-AB28-419F-918B-68987BEBCB14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Aun cuando la cantidad de metas de cada parámetro no es tan complicada, por la misma, es importante reporta, si las mismas metas, se van a realizar en el segundo semestre del año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Consulta</author>
  </authors>
  <commentList>
    <comment ref="U8" authorId="0" shapeId="0" xr:uid="{93BC3B42-26BE-4E3B-906C-1BC71730664B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Para el siguiente ciclo presupuestal es importante que se modifiquen hacia la alza, las metas a seguir, ya que aun cuando se lofran esta, no es correcto que revasen en mucho la meta base. 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Consulta</author>
  </authors>
  <commentList>
    <comment ref="U8" authorId="0" shapeId="0" xr:uid="{734D13A0-8683-4998-ACE7-C15CDFE95330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Urge que se inicie la colocación de las metas mensuales para lograr el parámetro de </t>
        </r>
        <r>
          <rPr>
            <b/>
            <sz val="9"/>
            <color indexed="81"/>
            <rFont val="Tahoma"/>
            <family val="2"/>
          </rPr>
          <t>FIN y de PROPÓSITO</t>
        </r>
      </text>
    </comment>
    <comment ref="U10" authorId="0" shapeId="0" xr:uid="{CA1158D4-343C-498A-802D-BF45E650BACE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Aun cuando la cantidad de metas de cada parámetro no es tan complicada, por la misma, es importante reporta, si las mismas metas, se van a realizar en el segundo semestre del año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Consulta</author>
  </authors>
  <commentList>
    <comment ref="U8" authorId="0" shapeId="0" xr:uid="{48A4D333-A5DC-4E9C-A507-FA105E04982B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Aun cuando el avance es correcto, es important eselañarlo dentro de la columna de obervaciones, el porque se sigue en rojo </t>
        </r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Consulta</author>
  </authors>
  <commentList>
    <comment ref="V8" authorId="0" shapeId="0" xr:uid="{FC0C3556-2BC3-4F8F-9A14-A96A66FB7A35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Es fundamental ir colocando los datos y/o servicios otorgados a la ciudadanía de manera mensual en cada parámetro. </t>
        </r>
      </text>
    </comment>
  </commentList>
</comments>
</file>

<file path=xl/comments1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Consulta</author>
  </authors>
  <commentList>
    <comment ref="D8" authorId="0" shapeId="0" xr:uid="{39C98AF9-51BA-4FBE-BA4D-E10408B64C9D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U8" authorId="0" shapeId="0" xr:uid="{F9700AE3-3284-4803-B318-C476ACE92576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Es fundamental ir colocando los datos y/o servicios otorgados a la ciudadanía de manera mensual en cada parámetro. </t>
        </r>
      </text>
    </comment>
  </commentList>
</comments>
</file>

<file path=xl/comments1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Consulta</author>
  </authors>
  <commentList>
    <comment ref="U8" authorId="0" shapeId="0" xr:uid="{9C364AF6-49D4-45FD-B27A-CAA3D1811195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Buen trabajo</t>
        </r>
      </text>
    </comment>
  </commentList>
</comments>
</file>

<file path=xl/comments1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Consulta</author>
  </authors>
  <commentList>
    <comment ref="U15" authorId="0" shapeId="0" xr:uid="{79CAA9F1-40E3-4645-9CA1-1A2022F4C829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Es importante que los señalados en rojo, comenten en la columna de comentarios y/u observaciones, del porque no hay avance sustantivo o si este se inicia en el segundo semestre del año</t>
        </r>
      </text>
    </comment>
  </commentList>
</comments>
</file>

<file path=xl/comments1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Consulta</author>
  </authors>
  <commentList>
    <comment ref="U8" authorId="0" shapeId="0" xr:uid="{BDF688FF-59ED-4138-A2D9-8E43FA34C647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Buen trabajo</t>
        </r>
      </text>
    </comment>
  </commentList>
</comments>
</file>

<file path=xl/comments1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Consulta</author>
  </authors>
  <commentList>
    <comment ref="U8" authorId="0" shapeId="0" xr:uid="{C195A959-FD1E-482E-8CD7-8DFEF7AD83E7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Es fundamental ir colocando los datos y/o servicios otorgados a la ciudadanía de manera mensual en cada parámetro. </t>
        </r>
      </text>
    </comment>
  </commentList>
</comments>
</file>

<file path=xl/comments2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Consulta</author>
  </authors>
  <commentList>
    <comment ref="U8" authorId="0" shapeId="0" xr:uid="{1EF92C27-378B-4068-9FF6-5FFE90D8C3A3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buen avance, salvo la actividad 2 del componente 1</t>
        </r>
      </text>
    </comment>
  </commentList>
</comments>
</file>

<file path=xl/comments2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Consulta</author>
  </authors>
  <commentList>
    <comment ref="U8" authorId="0" shapeId="0" xr:uid="{F3AA3288-2EFA-4109-966D-20B5C7AC3F24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Es fundamental ir colocando los datos y/o servicios otorgados a la ciudadanía de manera mensual en cada parámetro</t>
        </r>
      </text>
    </comment>
  </commentList>
</comments>
</file>

<file path=xl/comments2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Consulta</author>
  </authors>
  <commentList>
    <comment ref="U8" authorId="0" shapeId="0" xr:uid="{21AA70EB-D3F1-40A7-A71C-111949417BEE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Es fundamental ir colocando los datos y/o servicios otorgados a la ciudadanía de manera mensual en cada parámetro</t>
        </r>
      </text>
    </comment>
  </commentList>
</comments>
</file>

<file path=xl/comments2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Consulta</author>
  </authors>
  <commentList>
    <comment ref="U8" authorId="0" shapeId="0" xr:uid="{64E6E5FD-AE46-4210-9506-C2F2BA097C95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Es fundamental ir colocando los datos y/o servicios otorgados a la ciudadanía de manera mensual en cada parámetro</t>
        </r>
      </text>
    </comment>
  </commentList>
</comments>
</file>

<file path=xl/comments2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Consulta</author>
  </authors>
  <commentList>
    <comment ref="U8" authorId="0" shapeId="0" xr:uid="{0DC7EBA5-F215-4188-A0C3-A8B2A3DCF895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Es fundamental ir colocando los datos y/o servicios otorgados a la ciudadanía de manera mensual en cada parámetro</t>
        </r>
      </text>
    </comment>
  </commentList>
</comments>
</file>

<file path=xl/comments2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Consulta</author>
  </authors>
  <commentList>
    <comment ref="U8" authorId="0" shapeId="0" xr:uid="{F27B23FC-2386-4F46-8CDA-D1B81097E35F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Es fundamental ir colocando los datos y/o servicios otorgados a la ciudadanía de manera mensual en cada parámetro</t>
        </r>
      </text>
    </comment>
  </commentList>
</comments>
</file>

<file path=xl/comments2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Consulta</author>
  </authors>
  <commentList>
    <comment ref="V8" authorId="0" shapeId="0" xr:uid="{CA3D9E43-FAB0-44FA-BFA1-7F83CE1AC502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Es fundamental ir colocando los datos y/o servicios otorgados a la ciudadanía de manera mensual en cada parámetro</t>
        </r>
      </text>
    </comment>
  </commentList>
</comments>
</file>

<file path=xl/comments2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Consulta</author>
  </authors>
  <commentList>
    <comment ref="U8" authorId="0" shapeId="0" xr:uid="{39CDE49A-F6E9-4A0A-B613-AD40ED59297B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Es fundamental ir colocando los datos y/o servicios otorgados a la ciudadanía de manera mensual en cada parámetro</t>
        </r>
      </text>
    </comment>
  </commentList>
</comments>
</file>

<file path=xl/comments2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Consulta</author>
  </authors>
  <commentList>
    <comment ref="U8" authorId="0" shapeId="0" xr:uid="{849B7338-7F65-4490-9748-5EF1A7464DC5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Es fundamental ir colocando los datos y/o servicios otorgados a la ciudadanía de manera mensual en cada parámetro</t>
        </r>
      </text>
    </comment>
  </commentList>
</comments>
</file>

<file path=xl/comments2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Consulta</author>
  </authors>
  <commentList>
    <comment ref="U8" authorId="0" shapeId="0" xr:uid="{30D3C4AE-600C-4D1F-A170-ABA9504742A8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Es fundamental ir colocando los datos y/o servicios otorgados a la ciudadanía de manera mensual en cada parámetro</t>
        </r>
      </text>
    </comment>
  </commentList>
</comments>
</file>

<file path=xl/comments3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Consulta</author>
  </authors>
  <commentList>
    <comment ref="U8" authorId="0" shapeId="0" xr:uid="{7810ECB0-0998-4BF9-B0C8-1BC676FEA3CD}">
      <text>
        <r>
          <rPr>
            <b/>
            <sz val="9"/>
            <color indexed="81"/>
            <rFont val="Tahoma"/>
            <family val="2"/>
          </rPr>
          <t>Consulta:</t>
        </r>
        <r>
          <rPr>
            <sz val="9"/>
            <color indexed="81"/>
            <rFont val="Tahoma"/>
            <family val="2"/>
          </rPr>
          <t xml:space="preserve">
Es fundamental ir colocando los datos y/o servicios otorgados a la ciudadanía de manera mensual en cada parámetro</t>
        </r>
      </text>
    </comment>
  </commentList>
</comments>
</file>

<file path=xl/sharedStrings.xml><?xml version="1.0" encoding="utf-8"?>
<sst xmlns="http://schemas.openxmlformats.org/spreadsheetml/2006/main" count="2592" uniqueCount="1016">
  <si>
    <t>AYUNTAMIENTO DE VICTORIA, GUANAJUATO</t>
  </si>
  <si>
    <t>SISTEMA DE SEGUIMIENTO DE PROGRAMAS  Y PROYECTOS MUNICIPALES POR DIRECCIONES</t>
  </si>
  <si>
    <t xml:space="preserve">FECHA: </t>
  </si>
  <si>
    <t>CONSECUTIVO</t>
  </si>
  <si>
    <t>COORDINACIÓN Y/O DIRECCIÓN</t>
  </si>
  <si>
    <t>DEPARTAMENTO Y/O ÁREA</t>
  </si>
  <si>
    <t>PROPÓSITO (MIR)</t>
  </si>
  <si>
    <t>INDICADOR (ALGORITMO)</t>
  </si>
  <si>
    <t>META ANUAL</t>
  </si>
  <si>
    <t>COMPONENTE A</t>
  </si>
  <si>
    <t>COMPONENTE B</t>
  </si>
  <si>
    <t>COMPONENTE C</t>
  </si>
  <si>
    <t>COMPONENTE D</t>
  </si>
  <si>
    <t>AVANCE (%) DEL PROPÓSITO DE LA META PROPUESTA</t>
  </si>
  <si>
    <t>AVANCE (NÚMERICO) DEL PROPÓSITO DE LA META PROPUESTA</t>
  </si>
  <si>
    <t>SEMAFORIZACIÓN</t>
  </si>
  <si>
    <t>AVANCE (NÚMERICO) DEL COMPONENTE A DE LA META PROPUESTA</t>
  </si>
  <si>
    <t>AVANCE (%) DEL COMPONENTE A DE LA META PROPUESTA</t>
  </si>
  <si>
    <t>AVANCE (%) DEL COMPONENTE B DE LA META PROPUESTA</t>
  </si>
  <si>
    <t>AVANCE (NÚMERICO) DEL COMPONENTE B DE LA META PROPUESTA</t>
  </si>
  <si>
    <t>AVANCE (%) DEL COMPONENTE C DE LA META PROPUESTA</t>
  </si>
  <si>
    <t>AVANCE (NÚMERICO) DEL COMPONENTE C DE LA META PROPUESTA</t>
  </si>
  <si>
    <t>AVANCE (%) DEL COMPONENTE D DE LA META PROPUESTA</t>
  </si>
  <si>
    <t>AVANCE (NÚMERICO) DEL COMPONENTE D DE LA META PROPUESTA</t>
  </si>
  <si>
    <t xml:space="preserve">DIRECCIÓN Y/O COORDINACIÓN: </t>
  </si>
  <si>
    <t>BASE</t>
  </si>
  <si>
    <t>AVANCE (NÚMERICO) DE LA META PROPUESTA</t>
  </si>
  <si>
    <t>TESORERÍA</t>
  </si>
  <si>
    <t>TURISMO</t>
  </si>
  <si>
    <t>PLANEACIÓN</t>
  </si>
  <si>
    <t>CATASTRO</t>
  </si>
  <si>
    <t>OBSERVACIONES</t>
  </si>
  <si>
    <t>ADMINISTRACIÓN MUNICIPAL 24-27</t>
  </si>
  <si>
    <t>OBRAS PÚBLICAS</t>
  </si>
  <si>
    <t>EDUCACIÓN</t>
  </si>
  <si>
    <t>META ANUAL (NÚMERICA Y %)</t>
  </si>
  <si>
    <t>SEG</t>
  </si>
  <si>
    <t>ACTUALIZACIÓN (MES)</t>
  </si>
  <si>
    <t>E</t>
  </si>
  <si>
    <t>F</t>
  </si>
  <si>
    <t>M</t>
  </si>
  <si>
    <t>A</t>
  </si>
  <si>
    <t>O</t>
  </si>
  <si>
    <t>J</t>
  </si>
  <si>
    <t>S</t>
  </si>
  <si>
    <t>N</t>
  </si>
  <si>
    <t>D</t>
  </si>
  <si>
    <t>MARZO</t>
  </si>
  <si>
    <t>ECOLOGÍA</t>
  </si>
  <si>
    <t>Asistencia oficial para el desarrollo y gasto público destinados a la conservación y el uso sostenible de la biodiversidad y los ecosistemas</t>
  </si>
  <si>
    <t>Porcentaje de pláticas de prevención sobre contaminación a de delegados de las comunidades= (Total de pláticas sobre conciencia ambiental a delegados de las comunidades realizadas/Total de pláticas sobre conciencia ambiental a delegados de las comunidades programadas)*100</t>
  </si>
  <si>
    <t>Porcentaje de folletos y panfletos de prevención sobre contaminación = (Total de folletos y panfletos sobre conciencia ambiental entregados /Total de folletos y panfletos sobre conciencia ambiental programados)*100</t>
  </si>
  <si>
    <t>Porcentaje de pláticas de sensibilización  sobre equilibrio ecológico= (Total de pláticas de sensibilización  sobre equilibrio ecológico realizadas/Total de pláticas de sensibilización  sobre equilibrio ecológico realizadas programadas)*100</t>
  </si>
  <si>
    <t>Porcentaje de formación de grupos de apoyo= (Total de grupos de apoyo formados/total de grupos de apoyo planeados)*100</t>
  </si>
  <si>
    <t>Porcentaje de pláticas de Concientización sobre el Uso excesivo de plásticos= (Total de pláticas de Concientización sobre el Uso excesivo de plásticos realizadas/Total de pláticas de Concientización sobre el Uso excesivo de plásticos programadas)*100</t>
  </si>
  <si>
    <t>Porcentaje de Realización de pláticas sobre los Patrones de costumbres tergiversados en las familias= (Total de pláticas sobre los Patrones de costumbres tergiversados en las familias realizadas/Total de pláticas sobre los Patrones de costumbres tergiversados en las familias programadas)*100</t>
  </si>
  <si>
    <t>Porcentaje de pláticas sobre manejo de RSU= (Total de pláticas sobre manejo de RSU en centros educativos realizadas/Total de pláticas sobre manejo de RSU en centros educativos programadas)*100</t>
  </si>
  <si>
    <t>MEJORAR LAS CONDICIONES DE SEGURIDAD DE LOS HABITANTES DEL MUNICIPIO MEDIANTE LA PROMOCIÓN DEL TRABAJO CONJUNTO ENTRE AUTORIDADES Y CIUDADANÍA.</t>
  </si>
  <si>
    <t>(Comites vecinales programados  /Comites Vecinales asistidos)*100</t>
  </si>
  <si>
    <t>BRINDAR MAYOR SEGURIDAD AL MUNICIPIO MEDIANTE LA AGENDA DE OPERATIVOS INTERMUNICIPALES</t>
  </si>
  <si>
    <t>LAS CONDICIONES DE SEGURIDAD EN EL MUNICIPIO SON MEJORADAS PARA GARANTIZAR EL BIENESTAR DE LOS HABITANTES.</t>
  </si>
  <si>
    <t>MEJORA DE LAS CAPACIDADES DE SEGURIDAD PÚBLICA REALIZADAS</t>
  </si>
  <si>
    <t xml:space="preserve"> INCORPORACIÓN DE NUEVOS ELEMENTOS </t>
  </si>
  <si>
    <t xml:space="preserve"> IDENTIFICACIÓN DE ÁREAS DE CAPACITACIÓN EN LOS ELEMENTOS DE SEGURIDAD</t>
  </si>
  <si>
    <t xml:space="preserve"> CONTRATACIÓN DE LOS CURSOS DE CAPACITACIÓN</t>
  </si>
  <si>
    <t xml:space="preserve"> IMPARTICIÓN DE LOS CURSOS DE CAPACITACIÓN</t>
  </si>
  <si>
    <t xml:space="preserve"> INTEGRACIÓN DE LOS REPORTES DE CAPACITACIÓN</t>
  </si>
  <si>
    <t>(total de cursos asistidos / total de cursos registrados)*100</t>
  </si>
  <si>
    <t>CONFIANZA DE LOS HABITANTES DEL MUNICIPIO EN LOS ELEMENTOS DE SEGURIDAD INCREMENTADA</t>
  </si>
  <si>
    <t>EFICIENCIA DE LA VIGILANCIA INCREMENTADA</t>
  </si>
  <si>
    <t>VIGILANCIA EN LAS ESCUELAS</t>
  </si>
  <si>
    <t xml:space="preserve"> EJECUCIÓN DE LAS ACTIVIDADES DE VIGILANCIA</t>
  </si>
  <si>
    <t>SEGURIDAD PÚBLICA</t>
  </si>
  <si>
    <t>PROMOVER UN DESARROLLO MAS EQUITATIVO E IGALITARIO ENTRE HOMBRES Y MUJERES MEDIANTE LA APLICACIÓN DE NUEVOS Y MEJORES PROGRAMAS DE APOYO A LA MUJER EN EL MUNICIPIO</t>
  </si>
  <si>
    <t>Total de programas  de igualdad de género realizados/ Total de programas por implementar.</t>
  </si>
  <si>
    <t>resultados de encuesta ciudadana sobre equidad e igualdad de género en el municipio</t>
  </si>
  <si>
    <t>Total de acciones realizadas para promover y dar difucion sobre los derechos e igualdades de hombres y mujeres.</t>
  </si>
  <si>
    <t>Total de capacitaciones llevadas a cabo con los servidores públicos en esta Administración y capacitaciones programadas por realizarse.</t>
  </si>
  <si>
    <t>Muestras de la variación porcentual anual de estudios e investigaciones desarrollados sobre el tema de desigualdad de género en el año actual con respecto al año base</t>
  </si>
  <si>
    <t>Total de Talleres que estan siendo impartidos actualmente/ total de talleres que fueron realizados antes.</t>
  </si>
  <si>
    <t>Total de proyectos gestionados, aprobados y realizados actualmente / total de proyectos que se llevaron acabo en años anteriores</t>
  </si>
  <si>
    <t>(Tasa de participación de los niños, niñas y jóvenes en diferentes actividades realizadas/Tasa de participación de los niños, niñas y jóvenes en diferentes actividades programadas)*100</t>
  </si>
  <si>
    <t>EL INDICE DE VIOLENCIA EN CENTROS ESCOLARES EN EL MUNICIPIO DE VICTORIA, DISMINUYÓ</t>
  </si>
  <si>
    <t>Porcentaje de acciones de prevención de la violencia en centros escolares= (Total de acciones de prevención de la violencia en centros escolares generadas/acciones de prevención de la violencia en centros escolares programadas)*100</t>
  </si>
  <si>
    <t>Porcentaje de gestiones aprobadas en nuevos espacios deportivos municipales= (Total de gestiones aprobadas de nuevos espacios deportivos municipales/Total de gestiones promovidas de nuevos espacios deportivos municipales)*100</t>
  </si>
  <si>
    <t>Porcentaje de acciones coordinadas entre dependencias involucradas= (Total de acuerdos realizados interáreas/Total de acuerdos sugeridos interáreas)*100</t>
  </si>
  <si>
    <t>Porcentaje de comunidades participantes en fomento deportivo= (Total de comunidades participantes en fomento al deporte/Total de comunidades  en fomento al deporte)*100</t>
  </si>
  <si>
    <t>Porentaje de acciones preventivas de dependencias municipales contra la violencia en centros escolares= (Total de acciones preventivas de dependencias municipales contra la violencia en centros escolares realizadas/Total de acciones preventivas de dependencias municipales contra la violencia en centros escolares Promovidas)*100</t>
  </si>
  <si>
    <t>Porcentaje de acuerdos interdepartamentales de prevención= (Total de acuerdos interdepartamentales sobre medidas de prevención logradas/Total de acuerdos interdepartamentales sobre medidas de prevención promovidas)*100</t>
  </si>
  <si>
    <t>Porcentaje de pláticas sobre protocolos de prevención de la violencia= (Total de pláticas a padres de familia sobre protocolos de prevención de la violencia realizadas/Total de pláticas a padres de familia sobre protocolos de prevención de la violencia propuestas)*100</t>
  </si>
  <si>
    <t>Porcentaje de sesiones del órgano municipal para erradicar la violencia escolar=(total de sesiones del órgano municipal para erradicar la violencia escolar realizadas/Total de sesiones del órgano municipal para erradicar la violencia escolar propuestas)*100</t>
  </si>
  <si>
    <t>Porcentaje de pláticas y talleres sobre cultura cívica= (Total de pláticas y talleres a ciudadanos sobre cultura cívica realizadas/Total de pláticas y talleres a ciudadanos sobre cultura cívica propovidas)*100</t>
  </si>
  <si>
    <t>Porcentaje de pláticas a padres de familia sobre cultura cívica= (Total de pláticas a padres de familia sobre cultura cívica realizadas/Total de pláticas a padres de familia sobre cultura cívica propovidas)*100</t>
  </si>
  <si>
    <t>Porcentaje de autoridades municipales participantes en cultura cívica= (Total de autoridades municipales participantes en pláticas de cultura cívica/Total de autoridades municipales en pláticas de cultura cívica)*100</t>
  </si>
  <si>
    <t>Porcentaje de actos cívicos con escuelas del municipio=(Total de actos cívicos con escuelas del municipio organizadas/Total de actos cívicos con escuelas del municipio propuestos)*100</t>
  </si>
  <si>
    <t>Porcentaje de mesas de trabajo de COMUPAEE=(Total de mesas de trabajo de COMUPAEE realizadas/Total de mesas de trabajo de COMUPAEE agendadas)*100</t>
  </si>
  <si>
    <t>Porcentaje de instalación de COMUPAEE=(Total de instalación de COMUPAEE por sesión/Total de instalación de COMUPAEE sesionada)*100</t>
  </si>
  <si>
    <t>(total de reuniones familiares/total de reuniones familiares programadas)*100</t>
  </si>
  <si>
    <t>(total de pláticas de concientización vocacional realizadas/total de pláticas de concientización vocacional programadas)*100</t>
  </si>
  <si>
    <t>(total de talleres de habilidades implementados/total de talleres de habilidades programados)*100</t>
  </si>
  <si>
    <t>(total de talleres para oficios realizados/total de talleres para oficios programados)*100</t>
  </si>
  <si>
    <t>(total de CCA activado/total de CCA activado programados)*100</t>
  </si>
  <si>
    <t>(total de talleres y cursos implementados/total de talleres y cursos planeados)*100</t>
  </si>
  <si>
    <t>(total de habilidades de internet implementadas/total de habilidades de internet programadas)*100</t>
  </si>
  <si>
    <t>(total pláticas familiares por comunidades rurales con CCA/total pláticas familiares por comunidades rurales con CCA programadas)*100</t>
  </si>
  <si>
    <t>(total de pláticas con padres de familia y alumnos/total de pláticas con padres de familia y alumnos programadas)*100</t>
  </si>
  <si>
    <t>(total de cómites por CCA/total de cómites por CCA programados)*100</t>
  </si>
  <si>
    <t>(total de talleres terminados/total de talleres terminados programados anteriormente)*100</t>
  </si>
  <si>
    <t>MUJER</t>
  </si>
  <si>
    <t>CONTRIBUIR A MEJORAR LAS CONDICIONES SOCIALES DE LOS HABITANTES DEL MUNICIPIO MEDIANTE EL INCREMENTO EN LA DEMANDA Y PARTICIPACIÓN CULTURAL.</t>
  </si>
  <si>
    <t xml:space="preserve"> (numero de asistentes a talleres culturales / numero de asistentes esperados a talleres culturales)*100</t>
  </si>
  <si>
    <t>INCREMENTAR LA PARTICIPACIÓN DE NIÑOS Y ADOLESCENTES DE 8 A 15 AÑOS EN LOS TALLERES IMPARTIDOS POR LA CASA DE CULTURA DEL MUNICIPIO.</t>
  </si>
  <si>
    <t>MEJORA EN LA DIFUSIÓN Y PROMOCIÓN DE EVENTOS CULTURALES.</t>
  </si>
  <si>
    <t>PLANEACIÓN DE LAS ACCIONES CULTURALES A SER DIFUNDIDAS.</t>
  </si>
  <si>
    <t>DISEÑO Y DESARROLLO DEL MATERIAL DE DIFUSIÓN</t>
  </si>
  <si>
    <t>EJECUCIÓN DE LAS ESTRATEGIAS DE DIFUSIÓN.</t>
  </si>
  <si>
    <t>ACTUALIZACIÓN DEL CATÁLOGO DE TALLERES, ADAPTÁNDOLO A LAS NECESIDADES Y DEMANDAS DE LA POBLACIÓN.</t>
  </si>
  <si>
    <t xml:space="preserve"> (numero de talleres realizados  2025 / numero de talleres programados)* 100</t>
  </si>
  <si>
    <t>REALIZACIÓN DE EVENTOS CULTURALES PROGRAMADOS PARA LA POBLACIÓN.</t>
  </si>
  <si>
    <t>PLANEACIÓN DE LOS EVENTOS CULTURALES A SER REALIZADOS.</t>
  </si>
  <si>
    <t>GESTIÓN PARA LA ORGANIZACIÓN DE LOS EVENTOS CULTURALES.</t>
  </si>
  <si>
    <t>EJECUCIÓN DE LOS EVENTOS CULTURALES PROGRAMADOS.</t>
  </si>
  <si>
    <t>CASA DE CULTURA</t>
  </si>
  <si>
    <t xml:space="preserve">PROMOVER EL DESARROLLO Y BIENESTAR DE TODA LA POBLACION VICTORENSE MEDIANTE LA APLICACION DE PROGRAMAS DE PREVENCION DEL DELITO EN EL MUNICIPIO                          </t>
  </si>
  <si>
    <t xml:space="preserve"> (TOTAL DE PROGRAMAS DE PREVENCION DE DELITO / TOTAL DE PROGRAMAS DE PREVENCION DE DELITO EN PROMOVER EL DESARROLLO Y BIENESTAR DE LA CIUDADANIA )*100</t>
  </si>
  <si>
    <t>LA INCIDENCIA EN FALTAS ADMINISTRATIVAS EN LA POBLACION DE 15 A 45  AÑOS EN EL MUNICIPIO DE VICTORIA DISMINUYÓ</t>
  </si>
  <si>
    <t>(TOTAL DE INCIDENCIAS DE FALTAS ADMINISTRATIVAS DE LA POBLACION DE 15 A 45 AÑOS EN EL AÑO/ TOTAL DE INCIDENCIAS DE FALTAS ADMINISTRATIVAS DE LA POBLACION DE 15 A 45 AÑOS EN EL AÑO ANTERIOR)-1*100</t>
  </si>
  <si>
    <t>COORDINACION INTERDEPARTAMENTALES  DEL AREA DE PREVENCION DEL DELITO CON LAS DIRRECIONES MUNICIPALES PARA LA PROMOCION  DE PROGRAMAS REALIZADAS.</t>
  </si>
  <si>
    <t>TOTAL DE REUNIONES DE COORDINACION REALIZADAS/ TOTAL DE REUNIONES DE COORDINACION PLANEADAS)*100</t>
  </si>
  <si>
    <t>REALIZAR EVENTOS DE SENSIBILIZACION CON LAS DEPENDENCIAS DE GOBIERNO MUNICIPAL SOBRE LA PREVENCION DEL DELITO</t>
  </si>
  <si>
    <t>TOTAL DE EVENTOS DE SENSIBILIZACION REALIZADAS/TOTAL DE EVENTOS DE SENSIBILIZACION PROGRAMADAS)*100</t>
  </si>
  <si>
    <t>CORDINACION DE ACCIONES DE PREVENCION DEL DELITO CON LAS DEPENDENCIAS INVOLUCRADAS MUNICIPALES</t>
  </si>
  <si>
    <t>TOTAL DE ACCIONES DE PREVENCION DEL DELITO REALIZADAS/ TOTAL DE ACCIONES DE PREVENCION DEL DELITO PROGRAMADAS)*100</t>
  </si>
  <si>
    <t>(TOTAL DE PLATICAS DE SENSIBILIZACION REALIZADAS/ TOTAL DE PLATICAS DE SENSIBILIZACION PROGRAMADA)*100</t>
  </si>
  <si>
    <t>APLICACION  DE PROGRAMAS DE CRIANZA POSITIVA  PARA LA NULA  VIOLENCIA INTRAFAMILIAR EN EL MUNICIPIO.</t>
  </si>
  <si>
    <t xml:space="preserve"> (DESARROLLO DE PROGRAMA DE CRIANZA POSTIVA PARA LA NULA VIOLENCIA INTRAFAMILIAR/ ACTUALIZACIÒN  DE PROGRAMAS DE CRIANZA POSITIVA  )*100</t>
  </si>
  <si>
    <t>DIAGNOSTICO O PLAN DE TRABAJO DE MANTENIMIENTO SOBRE ESPACIOS PUBLICOS CON ILUMINACION EN EL MUNICIPIO A REALIZADAS.</t>
  </si>
  <si>
    <t xml:space="preserve">DESARROLLO DEDIAGNOSTICO O PLAN DE TRABAJO DE ESPACIOS PUBLICOS DE ILUMINACION/ IMPLEMENTACION DEL DIAGNOSTICO O PLAN DE TRABAJO DE)*100 ESPACIOS PUBLICOS CON ILUMINACION </t>
  </si>
  <si>
    <t>CAPACITACION A LAS COMUNIDADES SOBRE EL  BANDALISMO ( FALTAS ADMINISTRATIVAS) EN EL ALUMBRADO PUBLICO EN EL MUNICIPIO DE VICTORIA</t>
  </si>
  <si>
    <t>(TOTAL DE CAPACITACIONES REALIZADAS/ TOTAL DE CAPACITACIONES PROGRAMAS )*100</t>
  </si>
  <si>
    <t>COMUNIDADES DE MANTENIMIENTO ILUMINARIA  DEL MUNICIPIO DE VICTORIA</t>
  </si>
  <si>
    <t xml:space="preserve">(COMUNIDADES DE MANTENIMIENTO ANTERIOR/ COMUNIDADES DE  MANTENIMIENTO PROGRAMADAS AÑO ACTUAL)*100 </t>
  </si>
  <si>
    <t>LA PROMOCION DE PROGRAMAS DE PREVENCION DEL DELITO  EN EL MUNCIPIO REALIZADAS</t>
  </si>
  <si>
    <t>( TOTAL DE ACCIONES DE PROMOCION REALIZADAS/ TOTAL DE AACIONES DE PROMOCION PROGRAMADAS)*100</t>
  </si>
  <si>
    <t>DESARROLLO Y DIFUSION DE PROGRAMAS O DE PREVENCION A LA CIUDADANIA</t>
  </si>
  <si>
    <t>(NUMERO DE PROGRAMAS DIFUNDIDOS/ NUMERO DE PROGRAMAS DIFUNDIDOS NESESARIOS)*100</t>
  </si>
  <si>
    <t>ACTUALIZACION DE TALLERES DE SENSIBILIZACION</t>
  </si>
  <si>
    <t>TOTAL DE TALLERES DE SENSIBILIZACION ANTERIORES / TOTAL DE TALLERES DE SENCIBILIZACION ACTUALIZADOS EN EL AÑO)*100</t>
  </si>
  <si>
    <t>PREVENCIÓN DEL DELITO</t>
  </si>
  <si>
    <t>FISCALIZACIÓN</t>
  </si>
  <si>
    <t>CONTRIBUCIÓN A LA REDUCCIÓN DE VULNERABILIDAD ANTE LA PRESENCIA DE LOS FENÓMENOS PERTURBADORES A TRAVÉS DE LA PREVENCIÓN DE RIESGOS.</t>
  </si>
  <si>
    <t>ATENCIÓN A LA CIUDADANÍA EN GENERAL ANTE RIESGOS NATURALES Y/O PROVOCADOS.</t>
  </si>
  <si>
    <t>(Total de  actualizaciones y revisiones del reglamento realizadas/Total de actualizaciones y revisones del reglamento programadas)*100</t>
  </si>
  <si>
    <t>(Total de dictamenes realizados/Total de dictamenes programados)*100</t>
  </si>
  <si>
    <t>(Total de difusiones realizadas/total de difusiones programadas)*100</t>
  </si>
  <si>
    <t>(Total de simulacros realizados/Total de simulacros programados)*100</t>
  </si>
  <si>
    <t>(Total de atenciones ante un desastre realizados/Total de atenciones ante un desastre programados)*100</t>
  </si>
  <si>
    <t>(Total de programas de difusión de Protección Civil realizados/Total de programas de difusión de Protección Civil  programados)*100</t>
  </si>
  <si>
    <t>(Total de difusión realizadas/Total de difusión programadas)*100</t>
  </si>
  <si>
    <t>(Total de capacitaciones realizadas/Total de capacitaciones programadas)*100</t>
  </si>
  <si>
    <t>IMPULSAR UN MEJOR DESARROLLO ECONOMICO MEDIANTE LA APLICACIÓN DE LOS IMPUESTOS LOCALES EN EL MUNICIPIO</t>
  </si>
  <si>
    <t>INDICADORES DE LA ENCIG/INEGI</t>
  </si>
  <si>
    <t xml:space="preserve">DISMINUCION  DE LA CARTERA VENCIDA </t>
  </si>
  <si>
    <t>(TOTAL DE INGRESO PREDIAL DE ESTE AÑO/ TOTAL  INGRESO PREDIAL DEL AÑO ANTERIOR)-1*100</t>
  </si>
  <si>
    <t xml:space="preserve"> REGLAMENTO INTERIOR EN LA DIRECCION REALIZADO</t>
  </si>
  <si>
    <t xml:space="preserve">DOCUMENTO PUBLICADO </t>
  </si>
  <si>
    <t>CAMPAÑAS DE DESCUENTO DE RECARGOS</t>
  </si>
  <si>
    <t>(TOTAL DE TALLERES IMPARTIDOS / TOTAL DE TALLERES PLANEADOS)*100</t>
  </si>
  <si>
    <t>(TOTAL DE MOROSOS DE ESTE AÑO/ TOTAL DE MOROSOS DEL AÑO ANTERIOR)-1*100</t>
  </si>
  <si>
    <t>(TOTAL DE CAMPAÑAS IMPARTIDOS / TOTAL DE CAMPAÑASPLANEADOS)*100</t>
  </si>
  <si>
    <t xml:space="preserve">EXISTENCIA DE RECURSO ECONÓMICO PARA ACTUALIZAR LOS VALORES CATASTRALES </t>
  </si>
  <si>
    <t xml:space="preserve">IMPLEMENTACION DE REGULARIZACIONES DE PREDIOS RUSTICOS Y/o AGRICOLAS DE PEQUEÑA PROPIEDAD, Y URBANOS </t>
  </si>
  <si>
    <t xml:space="preserve">PADRÓN DE CONTRIBUYENTES ACTUALIZADO </t>
  </si>
  <si>
    <t>TOTAL DE PREDIOS ACTUALIZADOS ESTE AÑO/TOTAL DE PREDIOS ACTUALIZADOS DEL AÑO ANTERIOR)-1*100</t>
  </si>
  <si>
    <t>MIGRANTE</t>
  </si>
  <si>
    <t>CONTRIBUIR A FACILITAR LA MIGRACIÓN Y LA MOVILIDAD ORDENADAS, SEGURAS, REGULARES Y RESPONSABLES DE LAS PERSONAS, INCLUSO MEDIANTE LA APLICACIÓN DE POLÍTICAS MIGRATORIAS PLANIFICADAS Y BIEN GESTIONADAS MEDIANTE  ACCIONES QUE PERMITEN EL ACERCAMIENTO ENTRE MIGRANTES Y FAMILIAS ORIGINARIAS.</t>
  </si>
  <si>
    <t>NÚMERO DE PERSONAS QUE MURIERON O DESAPARECIERON EN EL PROCESO DE MIGRACIÓN HACIA UN DESTINO INTERNACIONAL</t>
  </si>
  <si>
    <t>LOS MIGRANTES VICTORENCE Y SUS FAMILIAS RECIBEN PERMANENTEMENTE SUFICIENTE ATENCIÓN, APOYOS, Y SERVICIOS ANTE SU SITUACIÓN DE VULNERABILIDAD.</t>
  </si>
  <si>
    <t>FAMILIAS VICTORENCES REUNIDAS (MINEROS DE PLATA)</t>
  </si>
  <si>
    <t>ESTAR DADOS DE ALTA EN LA CONVOCATORIA Y VER LOS RESULTADOS DE LA MISMA CONVOCATORIA</t>
  </si>
  <si>
    <t>MIGRANTES APOYADOS ANTE SU SITUACIÓN DE VULNERAVILIDAD</t>
  </si>
  <si>
    <t>CELEBRACIÓN DEL DÍA DEL MIGRANTE</t>
  </si>
  <si>
    <t>NÚMERO DE PERSONAS QUE MURIERON O DESAPARECIERON EN EL PROCESO DE MIGRACIÓN O ESTANDO RADICANDO EN OTRO PAIS</t>
  </si>
  <si>
    <t>PASAPORTES/VISAS GESTIONADOS A POBLACIÓN</t>
  </si>
  <si>
    <t>COMUNICACIÓN</t>
  </si>
  <si>
    <t>MANTENER INFORMADA A LA POBLACIÓN VICTORENSE PARA LA PREVENCIÓN, APROVECHAMIENTO O CONOCIMIENTO DE LOS PLANES, SERVICIOS, PROGRAMAS SOCIALES Y/O ACTIVIDADES PROPIAS DE LA ADMINISTRACIÓN PÚBLICA MUNICIPAL 2024-2027</t>
  </si>
  <si>
    <t>(actividades cubiertas y difundidas / actividades programadas) * 100</t>
  </si>
  <si>
    <t>LA COORDINACIÓN DE LAS DIFERENTES ÁREAS DE LA ADMINISTRACIÓN PÚBLICA CON COMUNICACIÓN SOCIAL PARA INFORMAR A LA POBLACIÓN SOBRE LOS PLANES, SERVICIOS, PROGRAMAS SOCIALES Y/O ACTIVIDADES PROPIAS DE LA ADMINISTRACIÓN MUNICIPAL MEJORÓ.</t>
  </si>
  <si>
    <t>(material que se difundió/ material que se tenia programado difundir en el mes)*100</t>
  </si>
  <si>
    <t>REALIZACIÓN DE REUNIONES MENSUALES CON LAS DIFERENTES ÁREAS PARA CORROBORAR PLANES, SERVICIOS O PROGRAMAS SOCIALES VIGENTES</t>
  </si>
  <si>
    <t>(Mantenimientos preventivos realizados / Mantenimientos preventivos planificados)</t>
  </si>
  <si>
    <t xml:space="preserve">Difucion turistica del municipio de victoria </t>
  </si>
  <si>
    <t xml:space="preserve">( Total de publicaciones de difucion turistica/total de publicacion de difucion turistica programados anterior mente)*100 </t>
  </si>
  <si>
    <t>Desarrollo turístico innovador y eficiente en el Municipio de Victoria</t>
  </si>
  <si>
    <t>(numero de hoteles registrados en bitacora/numero de hoteles programados en bitacora)*100</t>
  </si>
  <si>
    <t xml:space="preserve">COORDINACIÓN INTERDEPARTAMENTAL DEL  ÁREA  DE TURISMO  CON LAS DEPENDENCIAS DE SEGURIDAD PROTECCION CIVIL, DESSARROLLO ECONOMICO SERVICIOS MUNICIPALES, OBRAS PUBLICAS,Y COMUNICACIÓN SOCIAL PARA MEJORAR EL SERVICIO AL TURISTAS </t>
  </si>
  <si>
    <t xml:space="preserve">realizacion de contenido para redes sociales </t>
  </si>
  <si>
    <t>(total de contenido realizado/total de contenido programado)*100</t>
  </si>
  <si>
    <t xml:space="preserve">realizacion de proyectos innovadores  coordinando con las pricipales areas que le prestan servicios al turista </t>
  </si>
  <si>
    <t>(total de proyectos realizados/total de proyectos presentados)*100</t>
  </si>
  <si>
    <t xml:space="preserve">coordinacion de las diferentes areas para ofrecer servicios eficientes al momento que llegue un turista </t>
  </si>
  <si>
    <t>(total de publiaciones de difucion realizadas/total de publicaciones de difucion programadas)*100</t>
  </si>
  <si>
    <t xml:space="preserve">Realizacion de una cartera de servicios para difundir en el sitio web del municipio y los turistas conoscan  </t>
  </si>
  <si>
    <t>(total de servicios agregados alas cartera/total de servicios agregados a la cartera programados)*100</t>
  </si>
  <si>
    <t>Formulacion de un catalogo de prestadores de servicios del municipio.</t>
  </si>
  <si>
    <t>( numero de prestadores de servicios regristrados en bitacora / numero deprestadores de servicios programadas en bitacora)*100</t>
  </si>
  <si>
    <t xml:space="preserve">Mantenimiento a areas concuridas por turitas </t>
  </si>
  <si>
    <t xml:space="preserve">(numero de servicios de mantenimiento realizadas/numero de servicios de mantenimiento programadas)*100 </t>
  </si>
  <si>
    <t>100% una por evento</t>
  </si>
  <si>
    <t>CONTRIBUIR AL DESARROLLO SOCIAL DE LOS HABITANTES DEL MUNICIPIO DE VICTORIA A TRAVES DE MEJORAR LA INFRAESTRUCTURA BÀSICA Y COMPLEMENTARIA</t>
  </si>
  <si>
    <t>INFRAESTRUCTURA BÁSICA MEJORADA (AGUA, DRENAJE, ELECTRIFICACIONES, VIVIENDA)</t>
  </si>
  <si>
    <t>C1. A1 SELECCIÓN DE PROYECTOS VALIDADOS DEL BANCO DE PROYECTOS</t>
  </si>
  <si>
    <t xml:space="preserve">C1. A2 VALIDACIÓN TÉCNICA Y FINANCIERA DE PROYECTO DE ACUERDO
 A REGLAS DE OPERACIÓN APLICABLES </t>
  </si>
  <si>
    <t>C1. A3 FIRMAS DE CONVENIOS PARA LA REALIZACIÓN DE LOS PROYECTOS</t>
  </si>
  <si>
    <t>C1. A5 CONTRATACIÓN</t>
  </si>
  <si>
    <t>C1. A6 ENTREGA  FÍSICA</t>
  </si>
  <si>
    <t>C1. A7 CIERRE ADMINISTRATIVO</t>
  </si>
  <si>
    <t>C1. A8 ENTREGA A LA DEPENDENCIA RESPONSABLE DE LA OPERACIÓN</t>
  </si>
  <si>
    <t>INFRAESTRUCTURA COMPLEMENTARIA MEJORADA (CAMINOS, PAVIMENTACIÓN, PARQUES, EDIFICACIONES, URBANIZACIÓN, BORDERIA Y ESPACIOS DEPORTIVOS)</t>
  </si>
  <si>
    <t>C2. A1 SELECCIÓN DE PROYECTOS VALIDADOS DEL BANCO DE PROYECTOS</t>
  </si>
  <si>
    <t xml:space="preserve">C2. A2 VALIDACIÓN TÉCNICA Y FINANCIERA DE PROYECTO DE ACUERDO A REGLAS DE OPERACIÓN APLICABLES </t>
  </si>
  <si>
    <t>C2. A3 FIRMAS DE CONVENIOS PARA LA REALIZACIÓN DE LOS PROYECTOS</t>
  </si>
  <si>
    <t>C2. A4 LICITACIÓN o ASIGNACIÓN</t>
  </si>
  <si>
    <t>C2. A5 CONTRATACIÓN</t>
  </si>
  <si>
    <t>C2. A6 ENTREGA  FÍSICA</t>
  </si>
  <si>
    <t>C2. A7 CIERRE ADMINISTRATIVO</t>
  </si>
  <si>
    <t>C2. A8 ENTREGA A LA DEPENDENCIA RESPONSABLE DE LA OPERACIÓN</t>
  </si>
  <si>
    <t>BANCO DE PROYECTOS ACTUALIZADO</t>
  </si>
  <si>
    <t>C3. A1 DICTAMINACIÓN DE LA FACTIBILIDAD DEL PROYECTO</t>
  </si>
  <si>
    <t>C3. A2 VALIDACIÓN DEL PROYECTO</t>
  </si>
  <si>
    <t>TRANSPARENCIA</t>
  </si>
  <si>
    <t>Grado de cumplimiento con la Ley de Transparencia (evaluación del IACIP)</t>
  </si>
  <si>
    <t xml:space="preserve">Proporción de nuevas funcionalidades implementadas en la Plataforma de acceso a la información pública </t>
  </si>
  <si>
    <t xml:space="preserve">Porcentaje de publicacaciones requeridas por la ley de transparencia atendidas. </t>
  </si>
  <si>
    <t>DESARROLLO SOCIAL</t>
  </si>
  <si>
    <t>ACCIONES PARA LA DISMINUCION DE HABITANTES QUE NO CUENTAN CON UN TECHO DIGNO.</t>
  </si>
  <si>
    <t>INTEGRACION DE LOS EXPEDIENTES DE LOS SOLICITANTES.</t>
  </si>
  <si>
    <t>RECEPCION DE EXPEDIENTES</t>
  </si>
  <si>
    <t>NOTIFICACION DE APOYOS AUTORIZADOS Y ESPECIFICACION DE APOYO</t>
  </si>
  <si>
    <t>(Número de metas cumplidas del programa de gobierno realizadas /Número de metas cumplidas del programa de gobierno)*100</t>
  </si>
  <si>
    <t>(Número de total de Instrumentos de Planeacion Municipal realizados /Número total de Instrumentos de Planeacion Municipal Programados )*100</t>
  </si>
  <si>
    <t>(Numero de capacitaciones realizadas/número de capacitaciones  programadas)*100</t>
  </si>
  <si>
    <t>(Total de sesiones de COPLADEM realizadas/Total de de sesiones de COPLADEM programas  )*100</t>
  </si>
  <si>
    <t>(Numero de convocatorias de sesiones de COPLADEM realizadas /numero de convocatorias de sesiones de COPLADEM programas  )*100</t>
  </si>
  <si>
    <t>(Total de Actas de acuerdo  de las  sesiones de COPLADEM en el año/Total de Actas de acuerdo  de las  sesiones de COPLADEM  programadas )*100</t>
  </si>
  <si>
    <t>(Número total de cumplimientos de acuerdos  en el año / Número total de de acuerdos  )*100</t>
  </si>
  <si>
    <t>(total de los  Instrumentos de planeación actualizados en el año / total de los  Instrumentos de planeación para actualizar )*10</t>
  </si>
  <si>
    <t>(Programas Derivados del Programa de Gobierno Municipal realizados / Programas Derivados del Programa de Gobierno Municipal programados)*100</t>
  </si>
  <si>
    <t>(  Manuales de Organizacional y  procedimietorealizados actualizados en el año / Manuales de Organizacional y  procedimieto realizados actualizados)*101</t>
  </si>
  <si>
    <t>(total de capacitaciones  realizadas / total de capacitaciones programadas)*100</t>
  </si>
  <si>
    <t>(total de reuniones para revision de evidencia  realizadas  / total de reuniones para revision de evidencias  programadas)*100</t>
  </si>
  <si>
    <t>(Programa de Gobierno Municipal realizado/ Programa de Gobierno Municipal programado)*100</t>
  </si>
  <si>
    <t>(Número de actividades implementadas/total de actividades programadas)*100</t>
  </si>
  <si>
    <t>(Número de funcionarios capacitados/número de funcionarios programados)*100</t>
  </si>
  <si>
    <t>(Número trámites simplificados/total de trámites analizados)*100</t>
  </si>
  <si>
    <t>FIN</t>
  </si>
  <si>
    <t>PROPÓSITO</t>
  </si>
  <si>
    <t>ACTIVIDAD 1</t>
  </si>
  <si>
    <t>ACTIVIDAD 2</t>
  </si>
  <si>
    <t>ACTIVIDAD 1A</t>
  </si>
  <si>
    <t>ACTIVIDAD 2A</t>
  </si>
  <si>
    <t>ACTIVIDAD 1B</t>
  </si>
  <si>
    <t>ACTIVIDAD 2B</t>
  </si>
  <si>
    <t>ACTIVIDAD 3B</t>
  </si>
  <si>
    <t>ACTIVIDAD 1C</t>
  </si>
  <si>
    <t>ACTIVIDAD 2C</t>
  </si>
  <si>
    <t>ACTIVIDAD 3C</t>
  </si>
  <si>
    <t>ACTIVIDAD 4C</t>
  </si>
  <si>
    <t>ACTIVIDAD 1D</t>
  </si>
  <si>
    <t>ACTIVIDAD 2D</t>
  </si>
  <si>
    <t>ACTIVIDAD 3D</t>
  </si>
  <si>
    <t>COMPONENTE E</t>
  </si>
  <si>
    <t>ACTIVIDAD 1E</t>
  </si>
  <si>
    <t>ACTIVIDAD 2E</t>
  </si>
  <si>
    <t>AVANCE (NÚMERICO) DEL COMPONENTE E DE LA META PROPUESTA</t>
  </si>
  <si>
    <t>ACTIVIDAD 3A</t>
  </si>
  <si>
    <t>COMPONENTE 1</t>
  </si>
  <si>
    <t>COMPONENTE 2B</t>
  </si>
  <si>
    <t>COMPONENTE 3C</t>
  </si>
  <si>
    <t>COMPONENTE 2</t>
  </si>
  <si>
    <t>COMPONENTE 3</t>
  </si>
  <si>
    <t>ACTIVIDAD 3E</t>
  </si>
  <si>
    <t>COMPONENTE F</t>
  </si>
  <si>
    <t>ACTIVIDAD 1F</t>
  </si>
  <si>
    <t>ACTIVIDAD 2F</t>
  </si>
  <si>
    <t>ACTIVIDAD 3F</t>
  </si>
  <si>
    <t>COMPONENTE G</t>
  </si>
  <si>
    <t>ACTIVIDAD 1G</t>
  </si>
  <si>
    <t>ACTIVIDAD 2G</t>
  </si>
  <si>
    <t>ACTIVIDAD 3G</t>
  </si>
  <si>
    <t xml:space="preserve"> FIN </t>
  </si>
  <si>
    <t>ACTIVIDAD</t>
  </si>
  <si>
    <t>COMPONENTE 1A</t>
  </si>
  <si>
    <t>COMPONENTE 4</t>
  </si>
  <si>
    <t>SUPERVISIÓN Y CONTROL DE COMERCIOS CON VENTA DE BEBIDAS ALCOHÓLICAS</t>
  </si>
  <si>
    <t>(TOTAL DE COMERCIOS SUPERVISADOS/TOTAL DE COMERCIOS PROGRAMADOS)*100</t>
  </si>
  <si>
    <r>
      <rPr>
        <b/>
        <sz val="11"/>
        <color indexed="8"/>
        <rFont val="Calibri"/>
        <family val="2"/>
      </rPr>
      <t>VISITAS DE INSPECCIÓN</t>
    </r>
    <r>
      <rPr>
        <sz val="11"/>
        <color theme="1"/>
        <rFont val="Calibri"/>
        <family val="2"/>
        <scheme val="minor"/>
      </rPr>
      <t>: REALIZACIÓN DE VISITAS PERIÓDICAS PARA VERIFICAR QUE LOS COMERCIOS RESPETEN LOS HORARIOS Y NORMAS ESTABLECIDOS.</t>
    </r>
  </si>
  <si>
    <t>(TOTAL DE VISITAS DE INSPECCIÓN REALIZADAS/TOTAL DE VISITAS PROGRAMADAS)*100</t>
  </si>
  <si>
    <r>
      <rPr>
        <b/>
        <sz val="11"/>
        <color indexed="8"/>
        <rFont val="Calibri"/>
        <family val="2"/>
      </rPr>
      <t>ENTREGA DE CARTAS INVITACIÓN:</t>
    </r>
    <r>
      <rPr>
        <sz val="11"/>
        <color theme="1"/>
        <rFont val="Calibri"/>
        <family val="2"/>
        <scheme val="minor"/>
      </rPr>
      <t xml:space="preserve"> NOTIFICACIÓN A PROPIETARIOS SOBRE LA IMPORTANCIA DE CUMPLIR HORARIOS Y REGULACIONES.</t>
    </r>
  </si>
  <si>
    <t>(TOTAL DE CARTAS INVITACIÓN ENTREGADAS/TOTAL CARTAS INVITACIÓN  PROGRAMADAS)*100</t>
  </si>
  <si>
    <t>REGULACIÓN DEL COMERCIO EN LA VÍA PÚBLICA</t>
  </si>
  <si>
    <t xml:space="preserve">	COBRO DE DERECHOS POR USO DE VÍA PÚBLICA</t>
  </si>
  <si>
    <t>SUPERVISIÓN DE ZONAS COMERCIALES: REALIZACIÓN DE RONDINES PARA IDENTIFICAR COMERCIANTES QUE UTILICEN LA VÍA PÚBLICA SIN AUTORIZACIÓN.</t>
  </si>
  <si>
    <t>PROMOCIÓN DEL CUMPLIMIENTO NORMATIVO EN COMERCIOS ESTABLECIDOS</t>
  </si>
  <si>
    <t xml:space="preserve">	DIFUSIÓN DE CAMPAÑAS DE CONCIENTIZACIÓN: USO DE MEDIOS DIGITALES Y FÍSICOS PARA INFORMAR SOBRE LAS SANCIONES Y BENEFICIOS DEL CUMPLIMIENTO NORMATIVO.</t>
  </si>
  <si>
    <t>ACTIVIDAD 1.1</t>
  </si>
  <si>
    <t>ACTIVIDAD 1.2</t>
  </si>
  <si>
    <t xml:space="preserve">ACTIVIDAD 2.1 </t>
  </si>
  <si>
    <t>ACTIVIDAD 2.2</t>
  </si>
  <si>
    <t>ACTIVIDAD 2.3</t>
  </si>
  <si>
    <t>ACTIVIDAD 2.4</t>
  </si>
  <si>
    <t>ACTIVIDAD 4A</t>
  </si>
  <si>
    <t xml:space="preserve">FIN </t>
  </si>
  <si>
    <t xml:space="preserve">PROPOSITO </t>
  </si>
  <si>
    <t xml:space="preserve">COMPONENTE C </t>
  </si>
  <si>
    <t xml:space="preserve">COMPONENTE D </t>
  </si>
  <si>
    <t>Porcentaje de reducción de pobreza extrema en el municipio (medido por CONEVAL)."</t>
  </si>
  <si>
    <t>"Porcentaje de familias beneficiadas con programas de vivienda y subsidios."</t>
  </si>
  <si>
    <t xml:space="preserve">RECEPCION DE SOLICITUDES </t>
  </si>
  <si>
    <t xml:space="preserve">GESTION PARA LA COMPRA DEL PRODUCTO Y ENTREGA DE APOYOS </t>
  </si>
  <si>
    <t xml:space="preserve">GESTION DE APOYO DE AGRICULTURA DEL FUTURO </t>
  </si>
  <si>
    <t>DIFUSIÓN DE PROGRAMAS Y REGLAS DE OPERACIÓN EN DIVERSAS COMUNIDADES (3 COMUNIDADES)</t>
  </si>
  <si>
    <t xml:space="preserve">GESTIÓN DE APOYO DE MI GANADO PRODUCTIVO </t>
  </si>
  <si>
    <t>DIFUSIÓN DE PROGRAMAS Y REGLAS DE OPERACIÓN EN DIVERSAS COMUNIDADES (</t>
  </si>
  <si>
    <t xml:space="preserve">GESTIÓN DE APOYO DE MI FAMILIA PRODUCTIVA </t>
  </si>
  <si>
    <t>GESTIÓN DE APOYO DE BORDERÍA</t>
  </si>
  <si>
    <t>ELABORACIÓN DE REGISTROS CONTABLES Y CONCILIACIÓN DE CADA UNO DE LOS FONDOS GESTIONADOS POR LA TESORERÍA.</t>
  </si>
  <si>
    <t>GENERACIÓN Y REVISIÓN DE LA CUENTA PÚBLICA EN LAS SESIONES DE LA COMISIÓN DE HACIENDA, PATRIMONIO Y CUENTA PÚBLICA, ASÍ COMO EN EL H. AYUNTAMIENTO.</t>
  </si>
  <si>
    <t>PUBLICACIÓN Y RENDICIÓN DE CUENTAS A TRAVÉS DE CANALES DE COMUNICACIÓN  PARA LA DIFUSIÓN DE LA INFORMACIÓN PÚBLICA.</t>
  </si>
  <si>
    <t>LA EQUIDAD E IGUALDAD DE GÉNERO ENTRE HOMBRES Y MUJERES EN EL MUNICPIO MEJORÓ</t>
  </si>
  <si>
    <t>2 CAPACITACIONES SOBRE PREVENCION Y SENSIBILIZACIÓN A MUJERES Y HOMBRES  SOBRE EQUIDAD DE GÉNERO</t>
  </si>
  <si>
    <t xml:space="preserve">IMPLEMENTACION DE 5 PLATICAS EN ESCUELAS DE NIVEL MEDIO SUPERIOR  SOBRE EL ROL DEL HOMBRE Y LA MUJER </t>
  </si>
  <si>
    <t>IMPLEMENTACION DE 2 CHARLAS INFORMATIVAS  AL PERSONAL DE LA PRESIDENCIA SOBRE TEMAS DE GÉNERO</t>
  </si>
  <si>
    <t>IMPLEMENTACIÓN DE 3 CONFERENCIAS SOBRE ARQUETIPOS Y ESTEREOTIPOS SOCIALES SOBRE LA DIFERENCIA DEL HOMBRE Y LA MUJER</t>
  </si>
  <si>
    <t>IMPLEMENTACIÓN 2 CHARLAS INFORMATIVAS SOBRE EL RESCATE DE VALORES SOBRE LA IMPORTANCIA DE LA MUJER EN LA SOCIEDAD</t>
  </si>
  <si>
    <t>IMPLEMENTACIÓN DE 2 PROYECTOS Y PROGRAMAS ESPECIALES PARA DEL DESARROLLO ARMÓNICO DE LA MUJER</t>
  </si>
  <si>
    <t>IMPLEMENTACIÓN DE 4 PROGRAMAS ESPECIALES A LA MUJER EN SU DESARROLLO EDECUATVO Y ECONÓMICO</t>
  </si>
  <si>
    <t>Numero de programas  enfocados en el empoderamiento de la mujer llevados  acabo actualmente.</t>
  </si>
  <si>
    <t>MEJORA DE LA CALIDAD DE VIDA DE LA POBLACIÓN A TRAVÉS DE SERVICIOS PÚBLICOS EFICIENTES.</t>
  </si>
  <si>
    <t>PROPORCIÓN DE LA POBLACIÓN QUE TIENE ACCESO A LOS SERVICIOS PÚBLICOS</t>
  </si>
  <si>
    <t>BRINDAR SERVICIOS MUNICIPALES EFICIENTES Y OPORTUNOS.</t>
  </si>
  <si>
    <t xml:space="preserve"> (total de servicios públicos realizados/total de servicios publicos  programados) *100</t>
  </si>
  <si>
    <t>PODA DE ÁRBOLES EN LOS PARQUES.</t>
  </si>
  <si>
    <t>Porcentaje de poda en parques= (Total de poda de parques realizadas/Total de poda de parques programadas)*100</t>
  </si>
  <si>
    <t>BARRIDO MANUAL Y MECÁNICO DE CALLES.</t>
  </si>
  <si>
    <t>Porcentaje de = (Total de limpia de calles realzadas /Total de limpia de calles programadas)*100</t>
  </si>
  <si>
    <t>(Rutas de recoleecion cubiertas/Rutas de recoleccion programadas)*100</t>
  </si>
  <si>
    <t>ASIGNACIÓN Y SUPERVISIÓN DE RUTAS.</t>
  </si>
  <si>
    <t>(Responsable del seguimiento de rutas realizadas/Responsable del seguimiento de rutas programadas)*100</t>
  </si>
  <si>
    <t>MANTENIMIENTO PREVENTIVO DE CAMIONES Y CAMIONETAS RECOLECTORES.</t>
  </si>
  <si>
    <t>(Servicios Realizados a las unidades de recoleeción/Servicios Programados a las unidades de recoleeción)*100</t>
  </si>
  <si>
    <t>MANTENIMIENTO Y OPERACIÓN DEL ALUMBRADO PÚBLICO.</t>
  </si>
  <si>
    <t>(Mantenimiento y operación del alumbrado público 2024/Mantenimiento y operación del alumbrado público 2025)*100</t>
  </si>
  <si>
    <t xml:space="preserve"> REGISTRO  Y ATENCIÓN DE REPORTES DE FALLAS DE ALUMBRADO VÍA TELEFÓNICA </t>
  </si>
  <si>
    <t>Porcentaje de solicitudes atendidas en el municipio= (reportes de fallas en comunidades y colonias atendidas/reporte de fallas en comunidades y colonias por atener)*100</t>
  </si>
  <si>
    <t>INSPECCIÓN Y REPARACIÓN DE LUMINARIAS.</t>
  </si>
  <si>
    <t>Porcentaje de luminarias en activo= (total de luminarias reacondicionadas o nuevas en el 2024/total de luminarias reacondicionadas o nuevas en el 2025)-1 *100</t>
  </si>
  <si>
    <t>SUSTITUCIÓN DE FOCOS Y CABLEADO EN MAL ESTADO.</t>
  </si>
  <si>
    <t>INSTALACIÓN DE NUEVOS PUNTOS DE LUZ SEGÚN NECESIDADES.</t>
  </si>
  <si>
    <t>Porcentaje de espacios públicos iluminados en el municipio= (espacios públicos con luz /espacios públicos sin luz identificados)*100</t>
  </si>
  <si>
    <t>INSTALACIÓN DE TABLEROS EN DIVERSOS EVENTOS Y FESTIVIDADES, DE ACUERDO A LAS SOLICITUDES RECIBIDAS.</t>
  </si>
  <si>
    <t>(Solicitudes atendidas/solicitudes programadas)*100</t>
  </si>
  <si>
    <t>CONSERVACIÓN Y MANTENIMIENTO DEL PANTEÓN MUNICIPAL.</t>
  </si>
  <si>
    <t>(Mantenimiento de panteón realizado/mantenimiento de panteón programado)*100</t>
  </si>
  <si>
    <t>LIMPIEZA Y DESHIERBE EN PANTEÓN.</t>
  </si>
  <si>
    <t>(Limpieza y deshierbe de panteón realizado/Limpieza y deshierbe de panteón programado)*100</t>
  </si>
  <si>
    <t xml:space="preserve">RESTAURACIÓN DE INFRAESTRUCTURA </t>
  </si>
  <si>
    <t>(proyectos aprobados/proyectos programados)*100</t>
  </si>
  <si>
    <t>REGISTRO Y CONTROL PARA LAS DEFUNCIONES.</t>
  </si>
  <si>
    <t>(Bitacora realizadas/bitacoras por actualizar)*100</t>
  </si>
  <si>
    <t>GESTIÓN EFICIENTE DEL PARQUE VEHICULAR DE SERVICIOS PÚBLICOS.</t>
  </si>
  <si>
    <t>PROGRAMACIÓN DE MANTENIMIENTO PREVENTIVO.</t>
  </si>
  <si>
    <t>(Bitacoras de las unidades de recoleeción 2024/Bitacora de las unidades de recoleeción 2025)*100</t>
  </si>
  <si>
    <t>REPARACIÓN DE UNIDADES EN MAL ESTADO.</t>
  </si>
  <si>
    <t>(Servicios Realizados a las unidades del parque vehicular/Servicios Programados a las unidades del parque vehicular)*100</t>
  </si>
  <si>
    <t>OPTIMIZACIÓN DEL USO DEL PARQUE VEHICULAR.</t>
  </si>
  <si>
    <t>(programación de actividades entre direcciones 2024/programación de actividades entre direcciones 2025)*100</t>
  </si>
  <si>
    <t>ATENCIÓN A SOLICITUDES DE ESCENARIOS Y MALLA SOMBRA EN FESTIVIDADES COMUNITARIAS Y DE LA ADMINISTRACIÓN PÚBLICA MUNICIPAL.</t>
  </si>
  <si>
    <t>(solicitudes atendidas /solicitudes atendidas conforme a programación)*100</t>
  </si>
  <si>
    <t>REGISTRO Y CALENDARIZACIÓN DE SOLICITUDES.</t>
  </si>
  <si>
    <t>(número total de solicitudes atendidas/número total de solicitudes programadas)*100</t>
  </si>
  <si>
    <t>MONTAJE Y DESMONTAJE DE ESCENARIOS Y MALLA SOMBRA.</t>
  </si>
  <si>
    <t xml:space="preserve">SERVICIOS MUNICIPALES </t>
  </si>
  <si>
    <t>SMDIF</t>
  </si>
  <si>
    <t>APLICAR LA POLÍTICA PÚBLICA MUNICIPAL EN MATERIA DE ASISTENCIA SOCIAL PARA MEJORAR LA CALIDAD DE VIDA DE LAS PERSONAS SUJETOS A LA ASISTENCIA SOCIAL, A TRAVÉS DE LA ATENCIÓN PROFESIONAL Y ESPECIALIZADA QUE FOMENTE EL DESARROLLO INTEGRAL DE LA FAMILIA.</t>
  </si>
  <si>
    <t>PORCENTAJE DE FAMILIAS VICTORENSES QUE NECESITAN ASISTENCIA SOCIAL.</t>
  </si>
  <si>
    <t>EL PORCENTAJE DE FAMILIAS VULNERABLES EN EL MUNICIPIO DE VICTORIA DISMINUYÓ</t>
  </si>
  <si>
    <t>PORCENTAJE DE FAMILIAS VICTORENSES EN SITUACIÓN DE VULNERABILIDAD.</t>
  </si>
  <si>
    <t>GESTIÓN PARA ERRADICAR EL REZAGO EDUCATIVO EN EL MUNICIPIO.</t>
  </si>
  <si>
    <t>IMPLEMENTACIÓN DE DFF Y DEL SERVICIO DE PSICOLOGÍA EN EL MAYOR NÚMERO DE ESCUELAS Y FAMILIAS PARA EVITAR LA DESERCIÓN ESCOLAR A FALTA DE COMUNICACIÓN ENTRE PADRES E HIJOS, O POR BULLYING, DEPRESIÓN, DESINTERÉS, DISCRIMINACIÓN, DESINTEGRACIÓN FAMILIAR, ETC.</t>
  </si>
  <si>
    <t>NÚMERO DE INTERVENCIONES POR PARTE DE DFF Y PSICOLOGÍA EN DESERCIONES ESCOLARES.</t>
  </si>
  <si>
    <t>GESTIÓN DE MAYOR RECURSO ECONÓMICO PARA BRINDAR ESTÍMULOS A LA EDUCACIÓN, APOYOS ECONÓMICOS, BECAS Y ÚTILES ESCOLARES.</t>
  </si>
  <si>
    <t>NÚMERO DE RECAUDACIONES Y DONACIONES DE INSUMOS ESCOLARES PARA NIÑAS, NIÑOS Y ADOLESCENTES EN REZAGO EDUCATIVO.</t>
  </si>
  <si>
    <t>ELABORACIÓN DE UN ALTO NÚMERO DE EXPEDIENTES GENERADOS POR CONSULTAS MÉDICAS, DENTALES Y PSICOLÓGICAS, ASÍ COMO DE PRESTACIÓN DEL SERVICIO DE ENFERMERÍA Y FARMACIA Y TRATAMIENTOS DE FISIOTERAPIA.</t>
  </si>
  <si>
    <t>NÚMERO DE PERSONAS ATENDIDAS EN CADA UNO DE LOS SERVICIOS DE SALUID.</t>
  </si>
  <si>
    <t>REALIZACIÓN DE CAMPAÑAS DE SALUD EN DIFERENTES COMUNIDADES DEL MUNICIPIO PARA BRINDAR CONSULTAS MÉDICAS, DENTALES Y PSICOLÓGICAS A LA POBLACIÓN MÁS ALEJADA DEL MUNICIPIO.</t>
  </si>
  <si>
    <t>NÚMERO DE BENEFICIARIOS/COMUNIDADES EN CADA UNO DE LOS SERVICIOS DE SALUD.</t>
  </si>
  <si>
    <t>APERTURA DEL MAYOR NÚMERO DE EXPEDIENTES RESULTADO DE LA GESTIÓN Y OTORGAMIENTO DE DIFERENTES TIPOS DE APOYOS ENTRE LOS QUE SE ENCUENTRAN: LECHE, PAÑALES, SILLAS DE RUEDAS, BASTONES, DESPENSAS, MEDICAMENTOS, ANDADORES, COBIJAS, APOYOS ECONÓMICOS, TRASLADOS, VALES DE GASOLINA, ETCÉTERA.</t>
  </si>
  <si>
    <t>NÚMERO DE BENEFICIARIOS CON CADA UNO DE LOS APOYOS.</t>
  </si>
  <si>
    <t>GESTIONAR RECURSO ECONÓMICO PARA OFRECER A LA POBLACIÓN EQUIPAMIENTO DE VIVIENDA DE FORMA ACCESIBLE Y DE BAJO COSTO PARA UNA MEJOR CALIDAD DE VIDA, ENTRE LOS QUE SE ENCUENTRAN: TINACOS, CALENTADORES, CISTERNAS, LÁMINAS, JUEGOS DE BAÑO, ETC.</t>
  </si>
  <si>
    <t>NÚMERO DE FAMILIAS BENEFICIADAS CON CADA UNO DE LOS APOYOS.</t>
  </si>
  <si>
    <t>PORCENTAJE DE FAMILIAS BENEFICIADAS CON LOS PROGRAMAS.</t>
  </si>
  <si>
    <t>EJECUCIÓN, FUNCIONAMIENTO Y OPERATIVIDAD DE LOS CINCO PROGRAMAS DE ALIMENTACIÓN QUE OFRECE LA COORDINACIÓN DE ASISTENCIA ALIMENTARIA.</t>
  </si>
  <si>
    <t>NÚMERO DE BENEFICIARIOS Y DE COMEDORES COMUNITARIOS QUE RECIBEN LOS PROGRAMAS DE ASISTENCIA ALIMENTARIA.</t>
  </si>
  <si>
    <t>REALIZACIÓN DE CAPACITACIONES, TALLERES, CURSOS, REUNIONES CON PADRES DE FAMILIA U OTRAS AUTORIDADES COMPETENTES, EVENTOS, VISITAS DOMICILIARIAS, ETC., PARA FOMENTAR LA INCLUSIÓN DE LAS PERSONAS CON DISCAPACIDAD.</t>
  </si>
  <si>
    <t>NÚMERO DE PERSONAS CON DISCAPACIDAD BENEFICIADAS CON EL PROGRAMA.</t>
  </si>
  <si>
    <t>GESTIONAR RECURSOS ECONÓMICOS, CREDENCIALES, PROGRAMAS Y APOYOS PARA BRINDAR ATENCIÓN DE CALIDAD A LAS PERSONAS CON DISCAPACIDAD.</t>
  </si>
  <si>
    <t>PORCENTAJE DE ADULTOS MAYORES ATENDIDOS POR EL CENTRO GERONTOLÓGICO.</t>
  </si>
  <si>
    <t>REALIZAR ACTIVIDADES DE INTEGRACIÓN PARA LOS ADULTOS MAYORES ENTRE LAS QUE SE ENCUENTRAN: APERTURA DE GRUPOS DE ADULTOS MAYORES EN LAS DIFERENTES COMUNIDADES DEL MUNICIPIO, ENCUENTROS DE CACHI BOL, CONVIVIOS, ACTIVIDADES DE ENTRETENIMIENTO Y RECREACIÓN, ENTRE OTROS EVENTOS.</t>
  </si>
  <si>
    <t>NÚMERO DE ACTIVIDADES DE FOMENTO A LA INCLUSIÓN DE ADULTOS MAYORES.</t>
  </si>
  <si>
    <t>INSCRIPCIÓN DE ADULTOS MAYORES A PROGRAMAS SOCIALES COMO TARJETA ISSEG, ASÍ COMO A APOYOS Y CANALIZACIÓN PARA PLACAS DENTALES, CENTROS VISUALES Y AUDITIVOS, ETC.</t>
  </si>
  <si>
    <t>NÚMERO DE BENEFICIARIOS CON LOS PROGRAMAS Y APOYOS.</t>
  </si>
  <si>
    <t>REALIZAR PROMOCIONES DE SALUD, ECONOMÍA Y EDUCACIÓN A TRAVÉS DE TALLERES, PLATICAS, CAPACITACIONES Y LABORES SOCIALES PARA FOMENTO AL DESARROLLO EN DONDE LAS COMUNIDADES MANEJEN PROYECTOS PARA BIENESTAR SOCIAL Y EL BIENESTAR COMÚN.</t>
  </si>
  <si>
    <t xml:space="preserve">NÚMERO DE ACTIVIDADES REALIZADAS EN LAS COMUNIDADES EN DONDE SE APLICA EL PROGRAMA. </t>
  </si>
  <si>
    <t>Componente 1</t>
  </si>
  <si>
    <t>Actividad 1</t>
  </si>
  <si>
    <t>Actividad 2</t>
  </si>
  <si>
    <t>Componente 2</t>
  </si>
  <si>
    <t>Componente 3</t>
  </si>
  <si>
    <t>Componente 4</t>
  </si>
  <si>
    <t>Componente 5</t>
  </si>
  <si>
    <t>Componente 6</t>
  </si>
  <si>
    <t>Componente 7</t>
  </si>
  <si>
    <t>Componente 8</t>
  </si>
  <si>
    <t>(total de los  Instrumentos de planeación actualizados en el año / total de los  Instrumentos de planeación EXISTENTES EN EL AÑO)*100</t>
  </si>
  <si>
    <t>(Porcentaje de Cumplimiento de la Guía Consultiva de Desempeño Municipal en el año / porcentaje de Cumplimiento de la Guía Consultiva de Desempeño PROPUESTA EN EL AÑO)*100</t>
  </si>
  <si>
    <t>(Total de programas para la gestión por resultados en el año RELIZADOS/Total de programas para la gestión por resultados PROGRAMADOS )*100</t>
  </si>
  <si>
    <t>Porcentaje de acciones de prevención de la contaminación municipal= (Total de acciones de prevención sobre la contaminación ambiental municipal realizadas/Total de acciones de prevención sobre la contaminación ambiental municipal PLANEADAS)*100</t>
  </si>
  <si>
    <t>(Operativos REALIZADOS  /Operativos AGENDADOS)*100</t>
  </si>
  <si>
    <t>(Operativos de proximidad social REALIZADOS  / Operativos de proximidad social AGENDADOS)*100</t>
  </si>
  <si>
    <t>(total de elementos CAPACITADOS  / total de elementos )*100</t>
  </si>
  <si>
    <t>(total de elementos 2025 / total de elementos 2024)-1*100</t>
  </si>
  <si>
    <t>(total de elementos APROBADOS / total de elementos QUE REALIZARON LA EVALUACIÓN)*100</t>
  </si>
  <si>
    <t>(total de cursos CONTRATADOS / total de cursos APROBADOS)*100</t>
  </si>
  <si>
    <t>(total de cursos REALIZADOS / total de cursos CONTRATADOS)*100</t>
  </si>
  <si>
    <t>(NIVEL DE SATISFACCION CIUDANA)</t>
  </si>
  <si>
    <t>RELIZACION DE ENCUESTA (INTERPRETACIÓN GRÁFICA MINIMA APROBATORIA)</t>
  </si>
  <si>
    <t>(recorridos IMPLEMENTADOS /recorridos PROGRAMADOS)*100</t>
  </si>
  <si>
    <t xml:space="preserve"> REALIZACIÓN DE PATRULLAJE DE RUTAS DE VIGILANCIA</t>
  </si>
  <si>
    <t>(Rutas REALIZADAS / Rutas PROGRAMADAS)*100</t>
  </si>
  <si>
    <t>REALIZACIÓN DE OPERATIVOS DE ALTO IMPACTO</t>
  </si>
  <si>
    <t>(Operativos REALIZADOS / Operativos PROGRAMADOS)*100</t>
  </si>
  <si>
    <t>( Escuelas VIGILADAS/Escuelas PROGRAMADAS )*100</t>
  </si>
  <si>
    <t>(Sectores RECORRIDOS / sectores PROGRAMADOS)*100</t>
  </si>
  <si>
    <t>Total de capacitaciones realizadas en comunidades y cabacera municipal/ Total de capacitaciones programas en comunidades y cabecera municipal programadas)*100</t>
  </si>
  <si>
    <t>EVENTOS  SOBRE CONDUCTAS DE EQUIDAD E IGUALDAD DE GÉNERO REALIZADOS</t>
  </si>
  <si>
    <t xml:space="preserve"> Total de eventos REALIZADOS/ TOTAL DE EVENTOS PROGRAMADOS)*100</t>
  </si>
  <si>
    <t xml:space="preserve">IMPLEMENTACION DE PROGRAMAS DE NUEVOS ESPACIOS EDUCATIVOS Y DE DESARROLLO ECONÓMICO A LA MUJER </t>
  </si>
  <si>
    <t>Numero de escuelas y nivel educativo que ofrecen actualmente/ cantidad de escuelas y nivel de estudios que se ofrecia en años anteriores.)*100</t>
  </si>
  <si>
    <t xml:space="preserve"> (Registro de niños y adolecentes INSCRITOS en talleres 2025 / registro de niños y adolecentes en talleres 2024)-1* 100</t>
  </si>
  <si>
    <t xml:space="preserve"> (Eventos CULTURALES REALIZADOS/eventos culturales REALIZADOS)* 100</t>
  </si>
  <si>
    <t>(Acciones DIFUNDIDAS / acciones PROGRAMADAS)*100</t>
  </si>
  <si>
    <t>(Material DIFUNDIDO/ Material DISEÑADO) * 100</t>
  </si>
  <si>
    <t>(ESTRATEGIAS IMPLEMENTADAS / ESTRATEGIAS PROGRAMADAS)* 100</t>
  </si>
  <si>
    <t>(Eventos REALIZADOS / eventos PROGRAMADOS)*100</t>
  </si>
  <si>
    <t>GARANTIZAR EL CUMPLIMIENTO DE LAS NORMATIVAS MUNICIPALES RELACIONADAS CON LA FISCALIZACIÓN MUNICIPAL.</t>
  </si>
  <si>
    <t>PORCENTAJE DE INSPECCIONES REALIZADAS = (TOTAL DE INPECCIONES DE CONTROL Y SEGUIMENTO REALIZADAS A ESTABLECIMENTOS/TOTAL DE INSPECCIONES DE CONTROL Y SEGUIMENTO PROGRAMADAS A ESTABLECIMENTOS)*100</t>
  </si>
  <si>
    <t>(TOTAL DE ATENCIONES A LA CIUDADANÍA ANTE RIESGOS NATURALES REALIZADAS/TOTAL DE ATENCIONES A LA CIUDADANÍA ANTE RIESGOS NATURALES PLANEADAS)*100</t>
  </si>
  <si>
    <t>DOCUMENTO PUBLICADO</t>
  </si>
  <si>
    <t xml:space="preserve">LOS PROPIETARIOS O POSEEDORES  INFORMADOS DE SU MOROSIDAD O EL MONTO DE LA DEUDA QUE TIENEN EN EL PADRON </t>
  </si>
  <si>
    <t>(TOTAL DE MIGRANTES APOYADOS/TOTAL DE MIGRANTES QUE SILICITAN APOYO)*100</t>
  </si>
  <si>
    <t>(TOTAL DE POBLACIÓN BENEFICIADA MEDIANTE MINEROS DE PLATA/TOTAL DE POBLACIÓN REGISTRADA MEDIANTE MINEROS DE PLATA)*100</t>
  </si>
  <si>
    <t>(TOTAL DE POBLACIÓN DADA DE ALTA DE  MINEROS DE PLATA/(TOTAL DE POBLACIÓN CONVOCADA DE  MINEROS DE PLATA)*100</t>
  </si>
  <si>
    <t>REPATRIACION DE RESTOS HUMANOS</t>
  </si>
  <si>
    <t>PENSIONES PARA ESPOSAS Y ADULTOS MAYORES QUE TRABAJARON EN ESTADOS UNIDOS OTORGADAS</t>
  </si>
  <si>
    <t>(TOTAL DE  ESPOSAS Y ADULTOS MAYORES QUE TRABAJARON EN ESTADOS UNIDOS APOYADOSTOTAL DE  ESPOSAS Y ADULTOS MAYORES QUE TRABAJARON EN ESTADOS UNIDOS REGISTRADOS)*100</t>
  </si>
  <si>
    <t xml:space="preserve"> COMUNICACIÓN SOCIAL Y LAS DIFERENTES ÁREAS PARA LA DIFUSIÓN DE PLANES, SERVICIOS O PROGRAMAS SOCIALES PROPIOS DE LA ADMINISTRACIÓN PÚBLICA MUNICIPAL 2024-2027. COORDINADO</t>
  </si>
  <si>
    <t xml:space="preserve"> MANTENIMIENTO PREVENTIVO Y/O CORRECTIVO DE LOS EQUIPOS, HERRAMIENTAS DE TRABAJO Y MEDIO DE TRANSPORTE. REALIZADO</t>
  </si>
  <si>
    <t>(total de  proyectos de vinculación logrados/total de  proyectos de vinculación propuestos)*100</t>
  </si>
  <si>
    <t>(numero de servicios realizados/numero de servicios programados)*100</t>
  </si>
  <si>
    <t>Difusion de  de servicios basicos en el municipio para ofrecer al turista realizada</t>
  </si>
  <si>
    <t xml:space="preserve"> INFRAESTRUCTURA  EN EL MUNICIPIO DE  VICTORIA  MEJORÓ</t>
  </si>
  <si>
    <t>(TOTAL DE OBRA PÚBLICA REALIZADA/TOTAL DE OBRA PÚBLICA PROGRAMADA(*100</t>
  </si>
  <si>
    <t>(TOTAL DEINFRAESTRUCTURA BÁSICA REALIZADA/TOTAL DE INFRAESTRUCTURA BÁSICA PROGRAMADA(*100</t>
  </si>
  <si>
    <t>(TOTAL DE BANCO DE PROYECTOS APROBADOS Y EN ESPERA/TOTAL DE BANCO DE PROYECTOS ANALIZADOS)*100</t>
  </si>
  <si>
    <t>(TOTAL DE PROYECTOS CON VALIDCIÓN TÉCNICA REALIZADA/TOTAL DE PROYECTSO CON VALIDACIÓN TECNICA SOLICITADA)*100</t>
  </si>
  <si>
    <t>(TOTAL DE INFRAESTRUCTURA COMPLEMENTARIA EJECUTADA/TOTAL DE INFRAESTRUCTURA COMPLEMENTARIA PROGRAMADA)*100</t>
  </si>
  <si>
    <t>(TOTAL DE PROYECTOS VALIDADOS/TOTAL DE PROYECTOS ANALIZADOS)*100</t>
  </si>
  <si>
    <t>(TOTAL DE DICTAMENES DE FACTIVILIDAD APROBADOSTOTAL DE DICTAMENES DE FACTIVILIDAD ANALIZADOS)*100</t>
  </si>
  <si>
    <t xml:space="preserve">Porcentaje de información publica solicitada y entregada a tiempo </t>
  </si>
  <si>
    <t xml:space="preserve"> (SOLICITUDES APROBADAS/SOLICITUDES REGISTRADAS)*100</t>
  </si>
  <si>
    <t>(TOTAL DE SOLICITUDES ACEPTADAS/TOTAL DE SOLICITUDES RECIBIDAS)*100</t>
  </si>
  <si>
    <t>(TOTAL DE EXPEDIENTES ACEPTADOS/TOTAL DE EXPEDIENTES RECIBIDOS)*100</t>
  </si>
  <si>
    <t>(GESTIÓN Y COMPRA DE PRODUCTOS APROBADOS/GESTIÓN Y COMPRA DE PRODUCTOS)*100</t>
  </si>
  <si>
    <t>(SOLICITUDES APROBADAS/SOLICITUDES RECIBIDAS)*100</t>
  </si>
  <si>
    <t>(REGISTROS ACEPTADOS/REGISTROS SOLICITADOS)*100</t>
  </si>
  <si>
    <t>(TOTAL DE EXPEDIENTES COMPLETOS Y APORBADOS/TOTAL DE EXPEDIENTES RECIBIDOS)*100</t>
  </si>
  <si>
    <t>(TOTAL DE APOYOS OTORGADOS/TOTAL DE APOYOS SOLICITADOS)*100</t>
  </si>
  <si>
    <t>(REQUISITOS APROBADOS/REQUISITOS RECIBIDOS)*100</t>
  </si>
  <si>
    <t>(TOTAL DE INFORMES DE RENDICIÓN DE CUENTAS/TOTAL DE FONDOS A DISPOSICIÓN)*100</t>
  </si>
  <si>
    <t xml:space="preserve"> (TOTAL DE INFORMES APROBADOS/TOTAL DE INFORMES EMITIDOS)*100</t>
  </si>
  <si>
    <t>LIMPIEZA DE CALLES Y PARQUES PÚBLICOS REALIZADA</t>
  </si>
  <si>
    <t xml:space="preserve"> (limpia de calles y parques  atendidos/ limpia de calles y parques programadas)*100</t>
  </si>
  <si>
    <t>RECOLECCIÓN EFICIENTE DE RESIDUOS SÓLIDOS URBANOS. LOGRADA</t>
  </si>
  <si>
    <t>(Registro vehicular en buen estado 2024/Registro vehicular en buen estado 2025)-1*100</t>
  </si>
  <si>
    <t>PORCENTAJE DE GESTIONES REALIZADAS PARA ERRADICAR EL REZAGO EDUCATIVO MUNICIPAL</t>
  </si>
  <si>
    <t>MAYOR ACCESO A LOS SERVICIOS DE SALUD, GESTIONADA</t>
  </si>
  <si>
    <t>PORCENTAJE DE HESTIONES REALIZADAS PARA EL MEJORAMIENTO DE LA ATENCION EN CENTROS DE SALUD</t>
  </si>
  <si>
    <t>NIVEL DE ACCESO A LA ASISTENCIA PÚBLICA Y SOCIAL. RELIZADA</t>
  </si>
  <si>
    <t>PORCENTAJE  DE BENEFICIARIOS CON LOS PROGRAMAS DE TRABAJO SOCIAL Y TRASLADOS.</t>
  </si>
  <si>
    <t xml:space="preserve"> CALIDAD Y ESPACIOS DE VIVIENDA. MEJORADOS </t>
  </si>
  <si>
    <t xml:space="preserve">PORCENTAJE DE MEJORAS EN VIVIENDA EN EL MUNCIIPIO </t>
  </si>
  <si>
    <t xml:space="preserve"> ACCESO A LA ALIMENTACIÓN NUTRITIVA Y DE CALIDAD. LOGRADA</t>
  </si>
  <si>
    <t xml:space="preserve"> INCLUSIÓN DE LAS PERSONAS CON DISCAPACIDAD. REALIZADA</t>
  </si>
  <si>
    <t>PORCENTAJE DE  PERSONAS APOYADAS  EN EL PROGRAMA DE INCLUSIÓN A LA VIDA.</t>
  </si>
  <si>
    <t xml:space="preserve"> INCLUSIÓN DE LOS ADULTOS MAYORES. REALIZADA</t>
  </si>
  <si>
    <t>APOYO DE BIENESTAR COMUNITARIO EN EL MUNICIPIO. LOGRADO</t>
  </si>
  <si>
    <t xml:space="preserve">PORCENTAJE  DE COMUNIDADES APOYADAS AL PROGRAMA. </t>
  </si>
  <si>
    <t>((TOTAL DE PUNTOS DE RIESGO EN EL AÑO/TOTAL DE PUNTOS DE RIESGO EN EL AÑO ANTERIOR)-1)*100</t>
  </si>
  <si>
    <t>SINDICATURA</t>
  </si>
  <si>
    <t>No. De demanadas laborales en proceso/No. De demandas laborales resueltas*100</t>
  </si>
  <si>
    <t>No. De demandas recepcionadas/No. De demandas resueltas*100</t>
  </si>
  <si>
    <t>No.de metas, obejtivos y lineas de acción programadas/No. De metas, objetivos y lineas de acción realizados*100</t>
  </si>
  <si>
    <t>No. De solicituedes programadas/No. De solicitudes realizadas*100</t>
  </si>
  <si>
    <t>No. De personal programado para capacitación/No. De personall capacitado*100</t>
  </si>
  <si>
    <t>EXISTE UNA BUENA COORDINACIÓN Y SEGUIMIENTO DE LAS DEMANDAS</t>
  </si>
  <si>
    <t>SE CUMPLE CON LAS METAS, OBJETIVOS Y LÍNEAS DE ACCIÓN DEL PLAN MUNICIPAL DE DESARROLLO</t>
  </si>
  <si>
    <t>SE CUENTA CON RECURSOS HUMANOS, RECURSOS ECONÓMICOS, MOBILIARIO Y EQUIPO.</t>
  </si>
  <si>
    <t>EXISTE CAPACITACIÓN PERMANENTE AL PERSOANL DE LAS DIFERENTES ÁREAS.</t>
  </si>
  <si>
    <t>MUY BUENA REPRESENTACIÓN DEL H. AYUNTAMIENTO EN LOS PROCESOS JURÍDICOS NORMATIVOS, DE ACUERDO A LA LEY, Y EXCELENTE PREVENCIÓN EN LOS NUEVOS CONFLICTOS QUE INVOLUCRAN A FUNCIONARIOS Y A LA CIUDADANÍA.</t>
  </si>
  <si>
    <t>EFICIENCIA EN LA ATENCIÓN PARA SOLUCIONAR DEMANDAS CIUDADANAS Y LABORALES DEL GOBIERNO MUNICIPAL.</t>
  </si>
  <si>
    <t>ATENCIÓN Y ORGANIZACIÓN EN LA RECEPCIÓN DE LAS DEMANDAS Y REPRESENTACIONES JURÍDICAS DE LA CIUDADANÍA PARA UNA MEJOR EFICIENCIA.</t>
  </si>
  <si>
    <t>EXISTE COORDINACIÓN DE SINDICATURA CON LAS ÁREAS ADMINISTRATIVAS DE H. AYUNTAMIENTO PARA UNA MEJOR GESTIÓN PÚBLICA.</t>
  </si>
  <si>
    <t>SECRETARIA DEL H. AYUNTAMIENTO</t>
  </si>
  <si>
    <t>GARANTIZAR QUE LA CIUDADANÍA DEL MUNICIPIO DE VICTORIA CUENTE CON INFORMACIÓN CLARA, ACCESIBLE Y SUFICIENTE SOBRE LA FINALIDAD Y LOS REQUISITOS DE LOS SERVICIOS MUNICIPALES, PROMOVIENDO LA TRANSPARENCIA Y LA RENDICIÓN DE CUENTAS EN LOS PROGRAMAS OFRECIDOS POR LA ADMINISTRACIÓN 2024-2027</t>
  </si>
  <si>
    <t>PROPORCIÓN DE LA POBLACIÓN QUE VIVE POR DEBAJO DEL UMBRAL NACIONAL DE POBREZA, DESGLOSADA POR SEXOY EDAD, LAS HERRAMIENTAS Y CAPACITACIÓN NECESARIA PARA SER AUTOSUFICIENTES.</t>
  </si>
  <si>
    <t>LA POBLACION DE VICTORIA CUENTA CON LA INFORMACIÓN SUFICIENTE, SOBRE LOS SERVICIOS Y REQUISITOS QUE OFRECE LA OFICINA DE LA PRESIDENCIA MUNICIPAL</t>
  </si>
  <si>
    <t>PORCENTAJE DE POBLACIÓN EN SITUACIÓN DE VULNERABILIDAD APOYADA</t>
  </si>
  <si>
    <t xml:space="preserve">
CIUDADANÍA CAPACITADA E INFORMADA EN EL 10% DE LAS COMUNIDADES SOBRE OPORTUNIDADES ECONÓMICAS Y FORMACIÓN PARA EL DESARROLLO DE PROYECTOS DE VIDA, MEDIANTE LA COORDINACIÓN ENTRE ATENCIÓN CIUDADANA Y DESARROLLO ECONÓMICO.</t>
  </si>
  <si>
    <t>TASA DE VARIACION DE APOYOS ENTREGADOS A PERSONAS VULNERABLES DE VICTORIA</t>
  </si>
  <si>
    <t>OTORGAR APOYOS ORIENTADOS A LA GENERACIÓN DE RECURSOS ECONÓMICOS SOSTENIBLES, PROMOVIENDO LA INDEPENDENCIA FINANCIERA Y EVITANDO QUE SEAN ÚNICAMENTE SOLUCIONES MOMENTÁNEAS O SOLVENTABLES.</t>
  </si>
  <si>
    <t>MONTO DE PRESUPUESTO DESTINADO PARA APOYOS</t>
  </si>
  <si>
    <t xml:space="preserve">RECEPCIÓN DE SOLICITUDES VALIDADAS POR EL PRESIDENTE </t>
  </si>
  <si>
    <t>PORCENTAJE DE SOLICITUDES VALIDADAS A CIUDADANOS</t>
  </si>
  <si>
    <t>RECEPCIÓN DE SOLICITUDES A VALIDAR POR EL PRESIDENTE</t>
  </si>
  <si>
    <t>PORCENTAJE DE SOLICITUDES VALIDADAS POR PRESIDENTE EN GIRA</t>
  </si>
  <si>
    <t xml:space="preserve">SOLICITUDES CANALIZADAS A LAS DIFERENTES DIRECCIONES Y DARLES SEGUIMIENTO EN SU PRONTA RESPUESTA O SOLUCIÓN </t>
  </si>
  <si>
    <t>PORCENTAJE DE SOLICITUDES VALIDADAS POR DIRECCIÓN</t>
  </si>
  <si>
    <t>RECEPCIÓN DE SOLICITUDES A VALIDAR POR REGIDORES CUANDO EL PRESUPUESTO ESTE DISPONIBLE</t>
  </si>
  <si>
    <t>PORCENTAJE DE SOLICITUDES VALIDADAS POR REGIDORES</t>
  </si>
  <si>
    <t>IMPLEMENTAR UN SISTEMA DIGITAL QUE PERMITA A LA POBLACIÓN DE VICTORIA DAR SEGUIMIENTO EN TIEMPO REAL A SUS SOLICITUDES DE PROGRAMAS SOCIALES Y SERVICIOS MUNICIPALES, GARANTIZANDO TRANSPARENCIA, EFICIENCIA Y ACTUALIZACIONES PERIÓDICAS PARA LOS SOLICITANTES.</t>
  </si>
  <si>
    <t>DISEÑAR E IMPLEMENTAR UN SISTEMA DE SEMAFORIZACIÓN DIGITAL QUE CLASIFIQUE EL ESTADO DE LAS SOLICITUDES EN TRES CATEGORÍAS PRINCIPALES (VERDE, AMARILLO Y ROJO), BASADO EN SU TIEMPO DE PROCESAMIENTO Y NIVEL DE ATENCIÓN REQUERIDA.</t>
  </si>
  <si>
    <t>(Solicitudes con semaforización/Total de solicitudes Recibidas)*100</t>
  </si>
  <si>
    <t xml:space="preserve">DESPACHO </t>
  </si>
  <si>
    <t>PROPOSITO</t>
  </si>
  <si>
    <t>ACTIVIDAD 4</t>
  </si>
  <si>
    <t>COADYUVAR Y GARANTIZAR LA ADOPCIÓN EN TODOS LOS NIVELES DE DECISIONES INCLUSIVAS, PARTICIPATIVAS Y REPRESENTATIVAS QUE RESPONDAN A LAS NECESIDADES DE DIRECCIONES DE LA ADMINISTRACIÓN MUNICIPAL.</t>
  </si>
  <si>
    <t>LA COORDINACIÓN INTERDEPARTAMENTAL PARA LA CREACIÓN, EJECUCIÓN Y EVALUACIÓN DE LOS INSTRUMENTOS DE PLANEACIÓN MUNICIPAL MEJORÓ.</t>
  </si>
  <si>
    <t>ACCIONES PARA FORTALECER EL DESARROLLO INSTITUCIONAL ORIENTADO A RESULTADOS ACRECENTADO, IMPLEMENTADAS.</t>
  </si>
  <si>
    <t>CAPACITACIÓN A PERSONAL ENLACE DE LAS DEPENDENCIAS SOBRE MARCO LÓGICO Y PBR.</t>
  </si>
  <si>
    <t>ASESORÍA Y SEGUIMIENTO A LOS PROGRAMAS CON GESTIÓN PARA RESULTADOS DE LAS DEPENDENCIAS.</t>
  </si>
  <si>
    <t>SESIONES DE COPLADEM REALIZADAS.</t>
  </si>
  <si>
    <t>CONVOCATORIAS A SESIONES DEL COPLADEM.</t>
  </si>
  <si>
    <t>ELABORACIÓN DE ACTA DE ACUERDOS DE LA SESIÓN DEL COPLADEM.</t>
  </si>
  <si>
    <t>SEGUIMIENTO A LOS ACUERDOS DE ACTA DE LA SESIÓN DE COPLADEM.</t>
  </si>
  <si>
    <t>INSTRUMENTOS DE PLANEACIÓN DEL DESARROLLO Y GUBERNAMENTALES ACTUALIZADOS Y GESTIONADOS.</t>
  </si>
  <si>
    <t>ELABORACIÓN DEL PROGRAMA DE GOBIERNO MUNICIPAL.</t>
  </si>
  <si>
    <t>SEGUIMIENTO A LOS PROGRAMAS DERIVADOS DEL PROGRAMA DE GOBIERNO MUNICIPAL.</t>
  </si>
  <si>
    <t>ACTUALIZACIÓN DE MANUALES DE ORGANIZACIONAL Y  PROCEDIMIENTO.</t>
  </si>
  <si>
    <t>GUÍA CONSULTIVA DE DESEMPEÑO MUNICIPAL CUMPLIMENTADA.</t>
  </si>
  <si>
    <t>CAPACITACIÓN A PERSONAL ENLACE DE LA GUÍA CONSULTIVA DE DESEMPEÑO MUNICIPAL.</t>
  </si>
  <si>
    <t>FORTALECIMIENTO DE LA MEJORA REGULATORIA MUNICIPAL.</t>
  </si>
  <si>
    <t>4 CAPACITACIONES A FUNCIONARIOS PÚBLICOS SOBRE EL USO Y OPERACIÓN DE LA PLATAFORMA.</t>
  </si>
  <si>
    <t>SIMPLIFICACIÓN DE TRÁMITES ADMINISTRATIVOS.</t>
  </si>
  <si>
    <t>FORTALECER LA GOBERNANZA LOCAL MEDIANTE MECANISMOS DE TRANSPARENCIA QUE MEJOREN LA CONFIANZA CIUDADANA.</t>
  </si>
  <si>
    <t>GARANTIZAR EL CUMPLIMIENTO NORMATIVO EN MATERIA DE ACCESO A LA INFORMACIÓN Y FOMENTAR UNA CULTURA ADMINISTRATIVA ORIENTADA A LA RENDICIÓN DE CUENTAS.</t>
  </si>
  <si>
    <t>CAPACITACIÓN DE SERVIDORES PÚBLICOS EN MATERIA DE TRANSPARENCIA Y ACCESO A LA INFORMACIÓN, REALIZADA.</t>
  </si>
  <si>
    <t>INCREMENTAR EL CONOCIMIENTO DE LA FUNCIONALIDAD DE LA PLATAFORMA NACIONAL DE TRANSPARENCIA.</t>
  </si>
  <si>
    <t xml:space="preserve">REALIZAR CAMPAÑAS DE DIFUSIÓN PARA PROMOVER EL ACCESO A LA INFORMACIÓN PÚBLICA. </t>
  </si>
  <si>
    <t>SUPERVISIÓN DE CUMPLIMIENTO NORMATIVO REALIZADO.</t>
  </si>
  <si>
    <t>REALIZAR AUDITORÍAS TRIMESTRALES SOBRE EL CUMPLIMIENTO DE CADA UNA DE SUS OBLIGACIONES.</t>
  </si>
  <si>
    <t>CONTRIBUIR A REDUCIR LA POBREZA PATRIMONIAL EN EL MUNICIPIO DE VICTORIA, MEDIANTE EL ACCESO A VIVIENDA DIGNA Y APOYOS PRODUCTIVOS, PARA MEJORAR LA CALIDAD DE VIDA DE FAMILIAS EN SITUACIÓN VULNERABLE.</t>
  </si>
  <si>
    <t xml:space="preserve">"FORTALECER EL ACCESO A VIVIENDA DIGNA, APOYOS AGROPECUARIOS Y SUBSIDIOS FAMILIARES PARA MEJORAR LA CALIDAD DE VIDA DE HABITANTES EN POBREZA." </t>
  </si>
  <si>
    <t>DESARROLLO ECONÓMICO</t>
  </si>
  <si>
    <t xml:space="preserve">PROPORCIÓN DE TRABAJADORES POR CUENTA PROPIA </t>
  </si>
  <si>
    <t>FUENTES DE INGRESO Y EMPLEO EN EL MUNICIPIO DE VICTORIA GTO, AUMENTARON</t>
  </si>
  <si>
    <t>INCREMENTO  CON FORMALIDAD EMPRESARIAL</t>
  </si>
  <si>
    <t xml:space="preserve">COMPONENTE 1  </t>
  </si>
  <si>
    <t xml:space="preserve">GESTIONAR RECURSO PARA FORTALECER LOS  PROGRAMAS PARA EL MUNICIPIO DE VICTORIA GTO. </t>
  </si>
  <si>
    <t xml:space="preserve">PORCENTAJE DE GESTIONES REALIZADAS </t>
  </si>
  <si>
    <t xml:space="preserve">RECIBIR SOLICITUDES DE LOS VICTORENSES </t>
  </si>
  <si>
    <t>(TOTAL  SOLICITUDES RECIBIDAS 2025/ TOTAL DE SOLICITUDES RECIBIDAS 2024) -1*100</t>
  </si>
  <si>
    <t>(NUMERO DE EXPEDIENTES 2025/NUMERO DE EXPEDIENTES 2024)-1*100</t>
  </si>
  <si>
    <t>ACTIVIDAD 3</t>
  </si>
  <si>
    <t>ENTREGA DE LOS APOYOS.</t>
  </si>
  <si>
    <t>(NUMERO DE BENEFICIARIOS 2025/NUMERO DE BENEFICIARIOS 2024) -1*100</t>
  </si>
  <si>
    <t xml:space="preserve"> SEGUIMIENTO A LOS APOYOS ENTREGADOS EN EL AÑO</t>
  </si>
  <si>
    <t xml:space="preserve">BOLSA DE TRABAJO </t>
  </si>
  <si>
    <t xml:space="preserve">ACCIONES REALIZADAS </t>
  </si>
  <si>
    <t xml:space="preserve">CONFORMACIÓN DEL EXPEDIENTE DE VACANTES
</t>
  </si>
  <si>
    <t>GESTIONES PARA LAS FERIAS DEL EMPLEO SOLICITADAS.</t>
  </si>
  <si>
    <t>GESTIONES PARA LA PUBLICACIÓN DE LA VACANTE EN MEDIOS DIGITALES DE LA ADMINISTRACION</t>
  </si>
  <si>
    <t>INFORME ANUAL DE RESULTADOS DE LA BOLSA DE TRABAJO</t>
  </si>
  <si>
    <t>IMPLEMENTACIÓN DE APOYO A COMERCIANTES FIJOS Y SEMIFIJOS EN EL MUNICIPIO DE VICTORIA GTO.</t>
  </si>
  <si>
    <t>REALIZACIÓN DE FERIAS DE EMPLEO EN EL MUNICPIO</t>
  </si>
  <si>
    <t>COMPONENTE  3</t>
  </si>
  <si>
    <t>PROMOCIÓN DE PROGRAMAS DE APOYO PARA EL DESARROLLO DE MICRO Y PEQUEÑAS EMPRESAS, DESARROLLADA</t>
  </si>
  <si>
    <t>PORCENTAJE DE PROMOCIÓN DE PROGRAMAS DE APOYO PARA EL DESARROLLO DE MICRO Y PEQUEÑAS EMPRESAS realizadas/PORCENTAJE DE PROMOCIÓN DE PROGRAMAS DE APOYO PARA EL DESARROLLO DE MICRO Y PEQUEÑAS EMPRESAS programadas)*100</t>
  </si>
  <si>
    <t>DIFUSIÓN DE PROGRAMAS FEDERALES Y ESTATALES DE PROMOCIÓN DE PEQUEÑAS Y MEDIANAS EMPRESAS EN EL MUNICIPIO</t>
  </si>
  <si>
    <t>REALIZACIÓN DE CAPACITACIONES A INTERESADOS EN LOS PROGRAMAS FEDERALES Y ESTATALES</t>
  </si>
  <si>
    <t xml:space="preserve">COMPONENETE 4  </t>
  </si>
  <si>
    <t>(CANTIDAD  DE PERSONAS CAPACITADAS 2025/CANTIDAD DE PERSONAS CAPACITADAS 2024)-1*100</t>
  </si>
  <si>
    <t>DEPORTES</t>
  </si>
  <si>
    <t xml:space="preserve">CONTRIBUIR A GARANTIZAR UNA EDUCACIÓN INCLUSIVA Y EQUITATIVA DE CALIDAD Y PROMOVER OPORTUNIDADES DE APRENDIZAJE PERMANENTE PARA TODOS MEDIANTE ESTÍMULOS A LA EDUCACIÓN. </t>
  </si>
  <si>
    <t>ESPACIOS DE ESPARCIMIENTO Y DEPORTE PARA MENORES Y JÓVENES EN EL MUNICIPIO GESTIONADOS.</t>
  </si>
  <si>
    <t xml:space="preserve">COORDINACIÓN DEL ÁREA DE EDUCACIÓN CON EL ÁREA DE DEPORTE, JÓVENES Y DIF MUNICIPAL. </t>
  </si>
  <si>
    <t>PARTICIPACIÓN DE COMUNIDADES PARA EL FOMENTO AL DEPORTE COLECTIVO.</t>
  </si>
  <si>
    <t>ACCIONES PREVENTIVAS DE DEPENDENCIAS MUNICIPALES CONTRA LA VIOLENCIA EN CENTROS ESCOLARES, PROMOVIDAS.</t>
  </si>
  <si>
    <t xml:space="preserve">APLICACIÓN DEL PROGRAMA DE COORDINACIÓN INTERDEPARTAMENTAL DE ACCIONES PREVENTIVAS CONTRA LA VIOLENCIA. </t>
  </si>
  <si>
    <t>REALIZACIÓN DEL PROCESO DE INVOLUCRAMIENTO DE PADRES DEL PROTOCOLO ESCOLAR CONTRA LA VIOLENCIA ESCOLAR.</t>
  </si>
  <si>
    <t xml:space="preserve">REALIZACIÓN DE SESIONES DEL ÓRGANO MUNICIPAL PARA ERRADICAR LA VIOLENCIA ESCOLAR. </t>
  </si>
  <si>
    <t xml:space="preserve">PROGRAMAS, PROCESOS Y ACTIVIDADES DE CULTURA CÍVICA EN LOS CENTROS ESCOLARES GENERADA. </t>
  </si>
  <si>
    <t>REALIZACIÓN DE PLÁTICAS ESPECIALES RELATIVAS A CULTURA CÍVICA EN PADRES DE FAMILIA Y ALUMNOS.</t>
  </si>
  <si>
    <t>PARTICIPACIÓN DE AUTORIDADES MUNICIPALES PARA PROMOVER UNA NUEVA CULTURA CÍVICA MUNICIPAL.</t>
  </si>
  <si>
    <t>ORGANIZACIÓN DE ACTOS CÍVICOS CON ESCUELAS DEL MUNICIPIO.</t>
  </si>
  <si>
    <t>MESAS DE TRABAJO DE COMUPAEE</t>
  </si>
  <si>
    <t>INSTALACIÓN DE COMUPAEE</t>
  </si>
  <si>
    <t>INCLUSIÓN FAMILIAR PARA CONTINUAR CON SUS ESTUDIOS.</t>
  </si>
  <si>
    <t xml:space="preserve">REALIZACIÓN DE PLÁTICAS DE CONCIENTIZACIÓN VOCACIONAL CON ALUMNOS DE NIVEL SECUNDARIA Y SUS PADRES DE FAMILIA. </t>
  </si>
  <si>
    <t xml:space="preserve">IMPLEMENTACIÓN DE TALLERES PARA HABILIDADES EDUCATIVAS EN DEMANDA, TALES COMO EL MANEJO DE PROGRAMAS ESENCIALES DE SISTEMAS COMPUTACIONALES. </t>
  </si>
  <si>
    <t xml:space="preserve">INCLUSIÓN DE TALLERES PARA APRENDER OFICIOS MÁS COMUNES EN CADA COMUNIDAD RURAL Y SUS ALREDEDORES. </t>
  </si>
  <si>
    <t xml:space="preserve">FORMULACIÓN DE INTERÉS Y RELEVANCIA PERCIBIDA DE LA EDUCACIÓN, APOYÁNDOSE DE LOS CENTROS DE CAPACITACIÓN Y ACTUALIZACIÓN (CCA). </t>
  </si>
  <si>
    <t>IMPLEMENTACIÓN DE TALLERES Y CURSOS DONDE SE DEN A CONOCER TESTIMONIOS Y SE RECONOZCA LA EDUCACIÓN COMO UN INSTRUMENTO PARA LA VIDA A LARGO PLAZO.</t>
  </si>
  <si>
    <t xml:space="preserve">IMPLEMENTACIÓN DE TALLERES PARA LA GENERACIÓN DE HABILIDADES EN DEMANDA PARA JÓVENES, TAL COMO TÉCNICAS DE ADMINISTRACIÓN Y USO CORRECTO DE LAS TIC´S. </t>
  </si>
  <si>
    <t xml:space="preserve">INDUCCIÓN DE HABILIDADES EN DEMANDA, CON TALES FINES PARA TRABAJAR DESDE INTERNET. </t>
  </si>
  <si>
    <t xml:space="preserve">IMPLEMENTACIÓN DE UN CONTEXTO SOCIAL Y FAMILIAR DE ARMONÍA. </t>
  </si>
  <si>
    <t xml:space="preserve">FORMULACIÓN DE PLÁTICAS CON PADRES DE FAMILIA Y ALUMNOS, CONFORME SE AVANCE EL OBJETIVO ES CREAR UN LAZO FAMILIAR PARA UNA MEJORA A LARGO PLAZO DE LOS JÓVENES. </t>
  </si>
  <si>
    <t xml:space="preserve">INTEGRACIÓN DE COMITÉS POR CCA PARA PODER AMPLIAR LAS HABILIDADES E IR GUIANDO A LOS JÓVENES DE SUS COMUNIDADES A EXPANDIR SUS HABILIDADES E IMPLEMENTARLES UN SUSTENTO. </t>
  </si>
  <si>
    <t xml:space="preserve">COORDINACIÓN DE PADRES DE FAMILIA Y JÓVENES PARA TERMINAR UN TALLER DE HABILIDADES EN 2 MESES, PARA HACER USO DE DICHAS HABILIDADES LO ANTES POSIBLE. </t>
  </si>
  <si>
    <t>AGUA POTABLE</t>
  </si>
  <si>
    <t>IMPLEMENTAR UN SISTEMA EFICIENTE DE GESTIÓN DE AGUA Y SANEAMIENTO, CON EL OBJETIVO DE MEJORAR LA COBERTURA Y CALIDAD DE ESTOS SERVICIOS, CONTRIBUYENDO AL BIENESTAR Y SALUD DE LA POBLACIÓN LOCAL DEL MUNICIPIO.</t>
  </si>
  <si>
    <t>LA CARTERA VENCIDA POR NO PAGO DEL SERVICIO DEL AGUA, DISMINUYÓ</t>
  </si>
  <si>
    <t xml:space="preserve"> REGULARIZACIÓN DE USUARIOS MEDIANTE ESTRATEGIAS DE CUMPLIMIENTO Y USO RESPONSABLE DEL SERVICIO, LOGRADA</t>
  </si>
  <si>
    <t>Total de sanciones aplicadas= (Total de sanciones aplicadas a usuarios morosos/Total de sancionesnotificadas a usuarios morosos)*100</t>
  </si>
  <si>
    <t>REALIZACIÓN DE PLÁTICAS DE LA SENSIBILIZACIÓN DEL BUEN USO DEL SERVICIO DE AGUA POTABLE.</t>
  </si>
  <si>
    <t>Porcentaje de platicas= (Total de pláticas realizadas del uso correcto y pago del servicio/Total de pláticas programadas del uso correcto y pago del servicio)*100</t>
  </si>
  <si>
    <t>COORDINACIÓN CON DIFERENTES DEPENDENCIAS PARA APLICACIÓN DE ESTRATEGIAS DEL BUEN USO DEL SERVICIO DE AGUA POTABLE MEDIANTE PROGRAMAS.</t>
  </si>
  <si>
    <t>Porentaje de reuniones logradas=(Total de acuerdos logrados en reuniones realizadas/Total de acuerdos propuestos en reuniones realizadas)*100</t>
  </si>
  <si>
    <t>CAMPAÑAS DE CONDONACIONES DE RECARGOS Y REGULACIÓN DEL SERVICIO.</t>
  </si>
  <si>
    <t>Porentaje de campañas realizadas=(Total de campañas sobre el pago a tiempo de servicio realizadas/Total de campañas sobre el pago a tiempo de servicio Planeadas)*100</t>
  </si>
  <si>
    <t>ACCIONES DE DIFUSIÓN DEL COBRO DEL SERVICIO, REALIZADAS</t>
  </si>
  <si>
    <t>Porcentaje de acciones de perifoneo y anuncios publicitarios= (Total de acciones de perifoneo y anuncios realizados/Total de acciones de perifoneo y anuncios programados)*100</t>
  </si>
  <si>
    <t>REALIZACIÓN DE ACTIVIDADES Y PUBLICIDAD EN ESTABLECIMIENTOS Y PUNTOS ESTRATÉGICOS PARA EL PAGO DEL SERVICIO</t>
  </si>
  <si>
    <t>Porcentaje de actividades y publicidad en estableciemientos y puntos estrategicos para el pago del servicio= (Total de  actividades y publicidad en estableciemientos y puntos estrategicos para el pago del servicio realizadas/Total de  actividades y publicidad en estableciemientos y puntos estrategicos para el pago del servicioplaneadas)*100</t>
  </si>
  <si>
    <t>RECORDATORIOS DEL COBRO DEL SERVICIO A LOS CIUDADANOS</t>
  </si>
  <si>
    <t>Porcentaje de cartas de aviso entregadas a morosos= (Total de recordatorios del cobro del servicio a los ciudadanos realizadas/Total de recordatorios del cobro del servicio a los ciudadanos programadas)*100</t>
  </si>
  <si>
    <t>AMPLIACIÓN DE ESPACIOS PARA EL COBRO A LOS CIUDADANOS</t>
  </si>
  <si>
    <t>Porcentaje de muevos espacios =(Total de nuevos espacios para cobro establecidos/Total de nuevos espacios para cobro solicitados)*100</t>
  </si>
  <si>
    <t>SERVICIO DE AGUA POTABLE MEJORADO</t>
  </si>
  <si>
    <t>Porcentaje de reparación de fugas de agua potable en vía pública =(Total de reparaciones de fugas de agua en vía pública logradas/Total de reparaciones de fugas de agua en vía pública localizadas)*100</t>
  </si>
  <si>
    <t>REALIZACIÓN DE CAMPAÑAS DE AHORRO DEL SERVICIO DE AGUA</t>
  </si>
  <si>
    <t>Porcentaje de campañas de ahorro del servicio de agua= (Total de acciones  de campañas de ahorro de agua realizadas/Total de acciones  de campañas de ahorro de agua programadas)*100</t>
  </si>
  <si>
    <t>2 CAMPAÑAS</t>
  </si>
  <si>
    <t>4 CAMPAÑAS</t>
  </si>
  <si>
    <t xml:space="preserve">GARANTIZAR EL BIENESTAR AMBIENTAL PARA QUE LA SALUD DEL AIRE Y SUELO SEA LO SUFICIENTEMENTE BUENA. </t>
  </si>
  <si>
    <t xml:space="preserve">EL ÍNDICE DE CONTAMINACIÓN VISUAL Y AMBIENTAL EN EL MUNICIPIO, DISMINUYÓ. </t>
  </si>
  <si>
    <t xml:space="preserve">CONCIENCIA AMBIENTAL EN LAS COMUNIDADES LOGRADA. </t>
  </si>
  <si>
    <t xml:space="preserve">CONCIENTIZACIÓN SOBRE EL USO Y GESTIÓN DE RESIDUOS SÓLIDOS EN EL MUNICIPIO. </t>
  </si>
  <si>
    <t>PLÁTICAS DE SENSIBILIZACIÓN SOBRE LA IMPORTANCIA DE MANTENER UN BUEN EQUILIBRIO ECOLÓGICO.</t>
  </si>
  <si>
    <t xml:space="preserve">GRUPOS DE ACCIONES PARA CONTRARRESTAR EL DAÑO QUE YA ESTÁ CAUSADO. </t>
  </si>
  <si>
    <t>CONCIENTIZACIÓN SOBRE EL USO EXCESIVO DE PLÁSTICOS REALIZADA.</t>
  </si>
  <si>
    <t>REALIZACIÓN DE PLÁTICAS SOBRE LOS PATRONES DE COSTUMBRES TERGIVERSADOS EN LAS FAMILIAS.</t>
  </si>
  <si>
    <t>REALIZACIÓN DE PLÁTICAS SOBRE EL CONSUMO EXCESIVO DE RECURSOS (MANEJO DE RSU).</t>
  </si>
  <si>
    <t>PROTECCIÓN CIVIL</t>
  </si>
  <si>
    <t>REGLAMENTO DE PROTECCIÓN CIVIL MUNICIPAL. ACTUALIZADO</t>
  </si>
  <si>
    <t>REALIZACIÓN DE DICTÁMENES EN EL MUNICIPIO PARA ADECUAR EL REGLAMENTO DE ACUERDO A LAS NECESIDADES DE ESTE MUNICIPIO.</t>
  </si>
  <si>
    <t xml:space="preserve">PUBLICACIÓN DEL REGLAMENTO DE PROTECCIÓN CIVIL MUNICIPAL, PARA CONCIENTIZAR A LA POBLACIÓN. </t>
  </si>
  <si>
    <t xml:space="preserve">DIFUSIÓN EN MATERIA DE PROTECCIÓN CIVIL (PUNTOS DE RIESGO, DICTÁMENES) PARA CONCIENTIZAR A LA POBLACIÓN. </t>
  </si>
  <si>
    <t xml:space="preserve">APLICACIÓN DE EJERCICIOS DE SIMULACROS PREVENTIVOS PARA EL ACTUAR EN CASO DE RIESGO. </t>
  </si>
  <si>
    <t xml:space="preserve">COORDINACIÓN PARA DAR RESPUESTA A UNA EMERGENCIA QUE PONGA EN RIESGO LA INTEGRIDAD FÍSICA Y DE BIENES DE LA CIUDADANÍA EN GENERAL. </t>
  </si>
  <si>
    <t xml:space="preserve">DIFUSIÓN DE PROGRAMAS DE PROTECCIÓN CIVIL REALIZADA. </t>
  </si>
  <si>
    <t xml:space="preserve">COORDINACIÓN INTERMUNICIPAL PARA LA DIFUSIÓN CORRECTA DE PROGRAMAS PARA DAR CONOCER SU FORMA DE ACTUAR ANTE ALGUNA EMERGENCIA O DESASTRE. </t>
  </si>
  <si>
    <t xml:space="preserve">ACTUALIZACIÓN DE TALLERES DE CAPACITACIÓN TANTO INTERNOS COMO A INSTITUCIONES EDUCATIVAS Y PERSONAS MAYORES. </t>
  </si>
  <si>
    <t>TRÁNSITO</t>
  </si>
  <si>
    <t>DISMINUIR LA CONTAMINACIÓN POR EXCESO DE VEHICULOS AUTOMOTOR TANTO AMBIENTAL COMO AUDITIVA.</t>
  </si>
  <si>
    <t>((TOTAL DE VEHICULO AUTOMOTOR MODIFICADOS EN EL AÑO/TOTAL DE DE VEHICULO AUTOMOTOR MODIFICADOS EN EL AÑO ANTERIOR)-1)*100</t>
  </si>
  <si>
    <t>INCIDENCIA EN INFRACTORES MAYORES DE 18 AÑOS INCLUYENDO HOMBRES Y MUJERES, DISMINUYÓ.</t>
  </si>
  <si>
    <t>((TOTAL DE INCIDENCIAS EN INFRACTORES MAYORES DE 18 AÑOS EN EL AÑO/TOTAL DE INCIDENCIAS EN INFRACTORES MAYORES DE 18 AÑOS EN EL AÑO ANTERIOR)-1)*100</t>
  </si>
  <si>
    <t>(Total de actualizaciones del reglamento realizadas/Total de actualizaciones del reglamento programadas)*100</t>
  </si>
  <si>
    <t>(Total de reuniones para revisión del reglamento realizadas/Total de reuniones para revisión del reglamento programadas)*100</t>
  </si>
  <si>
    <t>(Total de publicaciones del reglamento realizadas/Total de publicaciones del reglamento programadas)*100</t>
  </si>
  <si>
    <t>(Total de infracciones realizadas/total de infracciones programadas)*100</t>
  </si>
  <si>
    <t>(Total de vehiculos automor con documentación en regla realizados/Total vehiculos automor con documentación en regla programados)*100</t>
  </si>
  <si>
    <t>(Total de operativos para uso de casco realizados/Total de operativos para uso de casco programados)*100</t>
  </si>
  <si>
    <t>(Total de programas de difusión de cultura vial realizados/Total de programas de difusión de cultura vial programados)*100</t>
  </si>
  <si>
    <t>(Total de campañas de Educación Vial realizadas/Total de campañas de Educación Vialde Educación Vial programadas)*100</t>
  </si>
  <si>
    <t>(Total de talleres en materia de Educación Vial realizadas/Total de talleres en materia de Educación Vial programadas)*100</t>
  </si>
  <si>
    <t>COORDINACIÓN CON EL H. AYUNTAMIENTO PARA LA ACTUALIZACIÓN Y PUBLICACIÓN DEL REGLAMENTO DE TRÁNSITO MUNICIPAL.</t>
  </si>
  <si>
    <t xml:space="preserve">REALIZAR LA ASAMBLEA CON E H. AYUNTAMIENTO PARA LA ACTUALIZACIÓN DEL REGLAMENTO DE TRÁNSITO MUNICIPAL. </t>
  </si>
  <si>
    <t>LLEVAR A CABO LA PUBLICACIÓN DEL REGLAMENTO DE TRÁNSITO MUNICIPAL, PARA CONCIENTIZAR A LA POBLACIÓN EN TEMA DE EDUCACIÓN VIAL.</t>
  </si>
  <si>
    <t xml:space="preserve">TRABAJO EN COORDINACIÓN CON DEPENDENCIAS INTERMUNICIPALES PARA DISMINUIR EL PORCENTAJE DE INFRACTORES EN EL MUNICIPIO DE 18 A 35 AÑOS (EDAD PROMEDIO). </t>
  </si>
  <si>
    <t xml:space="preserve">PORCENTAJE DE VEHÍCULOS AUTOMOTOR EN EL CUAL SE TIENE UN REGISTRO DE 5,175 REGISTROS EN EL AÑO 2020. SE ENCUENTRA CON DOCUMENTACIÓN EN REGLA. </t>
  </si>
  <si>
    <t xml:space="preserve">APLICACIÓN EN MATERIA DE OPERATIVOS PARA USO DE CASCO Y/O REGLAMENTACIÓN DE DOCUMENTOS DE VEHÍCULOS. </t>
  </si>
  <si>
    <t xml:space="preserve">IMPLEMENTACIÓN DE PROGRAMAS DE DIFUSIÓN SOBRE LA CULTURA VIAL EN EL MUNICIPIO HACIA LOS HABITANTES MAYORES DE 18 AÑOS. </t>
  </si>
  <si>
    <t>COORDINACIÓN INTERMUNICIPAL CON LA DIRECCIÓN DE COMUNICACIÓN SOCIAL PARA LA DIFUSIÓN DE CAMPAÑAS DE EDUCACIÓN VIAL.</t>
  </si>
  <si>
    <t>ACTUALIZACIÓN DE TALLERES DE CAPACITACIÓN TANTO PARA EL PERSONAL DE TRÁNSITO MUNICIPAL, COMO PARA LA CIUDADANÍA EN GENERAL.</t>
  </si>
  <si>
    <t>DERECHOS HUMANOS</t>
  </si>
  <si>
    <t xml:space="preserve">PROMOVER LA ACEPTACION EN TODOS LOS NIVELES DE DESISIONES INCLUSIVAS , PARTICIPATIVAS QUE RESPONDAN A LAS NECESIDADES DE DERECHOS HUMANOS DENTRO DEL MUNICIPIO  </t>
  </si>
  <si>
    <t>EL FORTALECIMIENTO DE LOS DERECHOS HUMANOS EN EL MUNICIPIO DE VICTORIA, MEJORÓ</t>
  </si>
  <si>
    <t>Porcentaje de acciones de fortalecimiento de los DH= (Total de acciones de fortalecimiento de los DH realizadas/Total de acciones de fortalecimiento de los DH propuestas)*100</t>
  </si>
  <si>
    <t>PROMOCION DE LOS DERECHOS HUMANOS EN EL  MUNICIPIO, LOGRADA</t>
  </si>
  <si>
    <t>Porcentaje de acciones de promoción de los DH= (Total de acciones de promoción de los DH realizadas/Total de acciones de promoción de los DH propuestas)*100</t>
  </si>
  <si>
    <t xml:space="preserve">DIFUSIÓN DE PROGRAMAS DE APOYO EN SUS VALORES EDUCATIVOS </t>
  </si>
  <si>
    <t>Porcentaje de acciones de promoción en centros educativos de los DH= (Total de acciones en centros educativos de los DH realizadas/Total de acciones de promoción en centros educativos de los DH propuestas)*100</t>
  </si>
  <si>
    <t>COORDINACIÓN DE ACCIONES DE PROTECCION DE DERECHOS HUMANOS CON LAS DEPENDENCIAS EDUCATIVAS</t>
  </si>
  <si>
    <t>Porcentaje de acuerdos logrados= (Total de acuerdos con dependencias educativas implementados/Total de acuerdos con dependencias educativas propuestos)*100</t>
  </si>
  <si>
    <t xml:space="preserve">PLÁTICAS DE SENSIBILIZACIÓN CON REGIDORES SOBRE LA IMPORTANCIA DE IMPLEMENTAR PROGRAMAS DE PROTECCION EN DERECHOS HUMANOS </t>
  </si>
  <si>
    <t>Porcentaje de pláticas de promoción en centros educativos de los DH= (Total de pláticas de promoción en centros educativos de los DH realizadas/Total de pláticas de  promoción en centros educativos de los DH propuestas)*100</t>
  </si>
  <si>
    <t xml:space="preserve">LA PROMOCION DE CENTROS DE APOYO PARA LAS PERSONAS EN VIOLENCIA DE SUS DERECHOS </t>
  </si>
  <si>
    <t>Porcentaje de gestiones realizadas para centros de apoyo= (Total de gestiones realizadas para la formación de centros de apoyo generadas/Total de gestiones realizadas para la formación de centros de apoyo planeadas)*100</t>
  </si>
  <si>
    <t xml:space="preserve">DESARROLLO Y DIFUSIÓN DE SUS DERECHOS DE TODA LA CIUDADANIA </t>
  </si>
  <si>
    <t>Porcentaje de acciones de apoyo a ciudadanos en sus DH= (Total de acciones de apoyo a ciudadanos en sus DH otorgada/Total de acciones de apoyo a ciudadanos en sus DH solicitada)*100</t>
  </si>
  <si>
    <t xml:space="preserve">ACTUALIZACION DEL CONTENIDO DE LOS TALLERES DE APOYO Y PROTECCION DE DERECHOS HUMANOS </t>
  </si>
  <si>
    <t>documento probatorio</t>
  </si>
  <si>
    <t>APOYO DE LAS DIRECCIONES EN LA PROMOCION DE LOS DH, LOGRADO</t>
  </si>
  <si>
    <t>Porcentaje de talleres a directores sobre DH= (Total de talleres a directores sobre DH realizados/Total de talleres a directores sobre DH propuestos)*100</t>
  </si>
  <si>
    <t>APLICACIÓN DE TALLERES SOBRE LOS DH A TRABAJADORES DE LAS DIRECIONES</t>
  </si>
  <si>
    <t>Porcentaje de talleres a personal de las direcciones sobre DH= (Total de talleres a personal de las direcciones sobre DH realizados/Total de talleres a directores sobre DH propuestos)*100</t>
  </si>
  <si>
    <t>REALIZACIÓN DE PLÁTICAS  SOBRE APLICACIÓN DE LOS DH PARA REGIDORES MUNICIPALES</t>
  </si>
  <si>
    <t>Porcentaje de talleres a regidores sobre DH= (Total de talleres a regidores sobre DH realizados/Total de talleres a regidores sobre DH propuestos)*100</t>
  </si>
  <si>
    <t>CONTRALORÍA</t>
  </si>
  <si>
    <t>DESPACHO</t>
  </si>
  <si>
    <t>DESARROLLO SOCIAL Y HUMANO</t>
  </si>
  <si>
    <t>ACCIÓN DEPORTIVA</t>
  </si>
  <si>
    <t>EDUCACIÓN Y ATENCIÓN A LA JUVENTUD</t>
  </si>
  <si>
    <t>ECOLÓGIA</t>
  </si>
  <si>
    <t>SERVICIOS MUNICIPALES</t>
  </si>
  <si>
    <t>PROCURADURÍA AUXILIAR</t>
  </si>
  <si>
    <t>ENLACE MIGRANTE</t>
  </si>
  <si>
    <t>MUJER VICTORENCE</t>
  </si>
  <si>
    <t>DESARROLLO URBANO</t>
  </si>
  <si>
    <t>TRÁNCITO Y PROTECCIÓN CIVIL</t>
  </si>
  <si>
    <t>CONTRIBUIR AL FORTALECIMIENTO DE LAS CONDICIONES SOCIALES DEL MUNICIPIO A TRAVÉS DE LA REPRESENTACIÓN EFECTIVA DE LOS INTERESES DE LA CIUDADANÍA.</t>
  </si>
  <si>
    <t>REPRESENTACIÓN CIUDADANA FORTALECIDA MEDIANTE ATENCIÓN OPORTUNA Y EFECTIVA.</t>
  </si>
  <si>
    <t>GESTIÓN EFICIENTE DE LAS SESIONES ORDINARIAS Y EXTRAORDINARIAS DEL CABILDO.</t>
  </si>
  <si>
    <t>ATENDER REUNIONES ORDINARIAS Y EXTRAORDINARIAS DEL CABILDO.</t>
  </si>
  <si>
    <t>ATENDER ACTIVIDADES DERIVADAS DE LAS REUNIONES DEL CABILDO.</t>
  </si>
  <si>
    <t>PRESENTAR INICIATIVAS DERIVADAS DE LAS REUNIONES.</t>
  </si>
  <si>
    <t>ATENCIÓN EFICIENTE A LAS SOLICITUDES DE LA CIUDADANÍA.</t>
  </si>
  <si>
    <t>RECIBIR SOLICITUDES DE LA CIUDADANÍA.</t>
  </si>
  <si>
    <t>REVISAR SOLICITUDES PARA VIABILIDAD DE GESTIÓN.</t>
  </si>
  <si>
    <t>ATENDER COMISIONES DEL AYUNTAMIENTO DE LAS QUE FORMAN PARTE.</t>
  </si>
  <si>
    <t>ATENDER ACTIVIDADES DERIVADAS DE LAS SESIONES DE COMISIONES</t>
  </si>
  <si>
    <t>LOGRAR QUE LA CIUDADANÍA DEL MUNICIPIO CUENTE CON UNA REGULACIÓN DE   PREDIOS EN EL MUNICIPIO.</t>
  </si>
  <si>
    <t>porcentaje de predios irregulares en el municipio</t>
  </si>
  <si>
    <t>EL DESARROLLO URBANO DEL MUNICIPIO, MEJORÓ</t>
  </si>
  <si>
    <t>(total de incidencias de falta deregularizacion de predios del municipio  de Victoria,Gto.)-1 *100</t>
  </si>
  <si>
    <t>SOLICITUDES DE CIUDADANOS ATENDIDAS</t>
  </si>
  <si>
    <t>(total de solicitudes atendidas /total desolicitudes  planeadas)*100</t>
  </si>
  <si>
    <t>RECEPCIÓN DE SOLICITUDES (PERMISOS, LICENCIA, DICTÁMENES, NÚMEROS OFICIALES, DEMOLICIONES).</t>
  </si>
  <si>
    <t>(Total de solitudes aporbadas/ totalde solicitudes programadas)*100</t>
  </si>
  <si>
    <t>AVISO DE REGULARIZACIÓN. (FOLLETOS DE ESPECIFICACIÓN DE CONSTRUCCIÓN)</t>
  </si>
  <si>
    <t>( total de las acciones de prevencion del delito realizadas/ total de las acciones de prevencion del delito programadas)*100</t>
  </si>
  <si>
    <t>COMPONENTE H</t>
  </si>
  <si>
    <t>AUMENTAR LA EFICIENCIA Y EFICACIA DEL GOBIERNO MUNICIPAL MEDIANTE LA PARTICIPACIÓN ACTIVA Y CORRESPONSABLE DE LA SOCIEDAD.</t>
  </si>
  <si>
    <t>PROPORCIÓN DE LA POBLACIÓN QUE CONSIDERA QUE LA ADOPCIÓN DE DECISIONES ES INCLUSIVA Y RESPONDE A SUS NECESIDADES, DESGLOSADA POR SEXO, EDAD, DISCAPACIDAD Y GRUPO DE POBLACIÓN</t>
  </si>
  <si>
    <t>LAS ACCIONES DE PROMOCIÓN DEL PROCESO DE RECLUTAMIENTO EN EL SERVICIO MILITAR NACIONAL EN JOVENES DE 18 AÑOS A 38 AÑOS EN EL MUNICIPIO, MEJORARON</t>
  </si>
  <si>
    <t>LA ENTREGA DE  INFORMACIÓN A JÓVENES DE LA CLASE Y REMISOS PARA EL PROCESO DE RECLUTAMIENTO SOBRE EL  TRAMITE DE CARTILLA MILITAR MEJORADA</t>
  </si>
  <si>
    <t>REALIZACIÓN DE ACCIONES PARA DAR A CONOCER LOS REQUISITOS PARA EL RECLUTAMIENTO DEL SERVICIO MILITAR.</t>
  </si>
  <si>
    <t>Porcentaje de entrega de requisitos  realizados= (Total de documentos promocionales instituciones entregados/Total de requisitos dados a conocer)*100</t>
  </si>
  <si>
    <t>GENERAR  ACCIONES EN EL PROCESO DE COMUNICACIÓN  CON  LAS INSTITUCIONES  CON JÓVENES SOBRE EL PROCESO DE RECLUTAMIENTO  PARA EL SERVICIO MILITAR NACIONAL</t>
  </si>
  <si>
    <t>Porcentaje de visitas con instituciones realizadas= (Total de visitas a organizaciones y dependencias públicas realizadas/Total de visitas a  dependencias públicas programadas)*100</t>
  </si>
  <si>
    <t>LOS HABITANTES DE ESE SECTOR DE LA POLACIÓN EN EL PROCESO DE RECLUTAMIENTO, INFORMADA</t>
  </si>
  <si>
    <t>Porcentaje de pláticas de promoción a la ciudadanía realizadas= (Total de pláticas de promoción a la ciudadanía realizadas/Total de pláticas de promoción a la ciudadanía realizadas programadas)*100</t>
  </si>
  <si>
    <t>SEGUIMIENTO DEL PROCESO DE RECLUTAMIENTO PARA LA OBTENCIÓN DE LA CARTILLA MILITAR.</t>
  </si>
  <si>
    <t>programa implementado (documento probatorio)</t>
  </si>
  <si>
    <t xml:space="preserve">APLICACIÓN DE ACCIONES DE DIFUSIÓN (PROPAGANDA) PARA LA OBTENCIÓN DE LA CARTILLA MILITAR EN JÓVENES </t>
  </si>
  <si>
    <t>Porcentaje de trípticos y boletines de promoción a la ciudadanía= (Total de trípticos y boletines de promoción a la ciudadanía entregados/Total de trípticos y boletines de promoción a la ciudadanía programados)*100</t>
  </si>
  <si>
    <t>ACUERDOS EMITIDOS DE FORMA CONSENSUADA POR PARTE DEL H. AYUNTAMIENTO</t>
  </si>
  <si>
    <t>REALIZACIÓN DE SESIONES DEL H. AYUNTAMIENTO</t>
  </si>
  <si>
    <t>Porcentaje de sesiones realizadas</t>
  </si>
  <si>
    <t>REALIZACIÓN DE SESIONES DE COMISIONES DEL H. AYUNTAMIENTO</t>
  </si>
  <si>
    <t>Porcentaje de participación de miembros de las comisiones</t>
  </si>
  <si>
    <t>PUNTOS DE ACUERDO PUBLICADOS EN PERIÓDICO OFICIAL DEL ESTADO DE GUANAJUATO</t>
  </si>
  <si>
    <t>ACTIVIDAD D1</t>
  </si>
  <si>
    <t>ENVÍO DE PUNTOS DE ACUERDO PARA PUBLICACIÓN</t>
  </si>
  <si>
    <t>Tasa de observaciones realizadas por parte del Periódico Oficial del Estado de Guanajuato</t>
  </si>
  <si>
    <t>REPRESENTACIÓN DEL H. AYUNTAMIENTO EJECUTADA</t>
  </si>
  <si>
    <t>ACTIVIDAD E.1</t>
  </si>
  <si>
    <t>PROMOCIÓN DE ACTIVIDADES GUBERNAMENTALES</t>
  </si>
  <si>
    <t>Porcentaje de actividades atendidas por el Secretario de Gobierno y H. Ayuntamiento</t>
  </si>
  <si>
    <t>ACTIVIDAD E.2</t>
  </si>
  <si>
    <t>CELEBRACIÓN DE EVENTOS POR PARTE DEL H. AYUNTAMIENTO</t>
  </si>
  <si>
    <t>Porcentaje de eventos atendidos por miembros del Ayuntamiento</t>
  </si>
  <si>
    <t>ACTIVIDAD E.3</t>
  </si>
  <si>
    <t>APOYO A ENTIDADES Y DEPENDENCIAS EN LA CELEBRACIÓN DE EVENTOS</t>
  </si>
  <si>
    <t>Porcentaje de eventos apoyados por parte de la Secretaría del H. Ayuntamiento.</t>
  </si>
  <si>
    <t>CERTEZA JURÍDICA BRINDADA A LA CIUDADANIA</t>
  </si>
  <si>
    <t>ACTIVIDAD F.1</t>
  </si>
  <si>
    <t>EMISIÓN DE CONSTANCIAS DE RESIDENCIA</t>
  </si>
  <si>
    <t>Porcentaje de constancias de residencia emitidas</t>
  </si>
  <si>
    <t>ACTIVIDAD F.2</t>
  </si>
  <si>
    <t>CERTIFICACIÓN DE SOLICITUDES DE RESIDENCIA</t>
  </si>
  <si>
    <t>Porcentaje de certificación de solicitudes de residencia emitidas</t>
  </si>
  <si>
    <t>ACTIVIDAD F.3</t>
  </si>
  <si>
    <t>EMISIÓN DE PERMISOS PARA EVENTOS</t>
  </si>
  <si>
    <t>Porcentaje  de emisión de permisos para eventos</t>
  </si>
  <si>
    <t>AUMENTAR LA EFICIENCIA Y EFICACIA DEL GOBIERNO MUNICIPAL MEDIANTE LA PARTICIPACION ACTIVA Y CORRESPONSABLE DE LA SOCIEDAD</t>
  </si>
  <si>
    <t>PROMOVER SOCIEDADES PACIFICAS E INCLUSIVAS PARA EL DESARROLLO SOSTENIBLE, FACILITAR EL ACCESO A LA JUSTICIA PARA TODOS Y CREAR INSTITUCIONES EFICACES, RESPONSABLES E INCLUSIVAS A TODOS LOS NIVELES</t>
  </si>
  <si>
    <t xml:space="preserve"> GARANTIZAR LA CONECTIVIDAD  Y LA TRANSICION DIGITAL EN LA ENTIDAD </t>
  </si>
  <si>
    <t xml:space="preserve">IMPULSO AL GOBIERNO ABIERTO A LA TRANSPARENCIA LA RENDICION DE CUENTAS Y EL COMBATE A LA CORRUPCION </t>
  </si>
  <si>
    <t xml:space="preserve">CONSOLIDAR UNA GESTION PUBLICA ABIERTA, TRANSPARENTE Y CERCANA A LA CIUDADANIA, SIN CABIDA PARA LA CORRUPCION </t>
  </si>
  <si>
    <t xml:space="preserve">INCREMENTAR LA EFICIENCIA Y LA EFICACIA DEL GOBIERNO MUNICIPAL CON EL INVOLUCRAMIENTO CORRESPONDIENTE DE LA SOCIEDAD </t>
  </si>
  <si>
    <t>INCREMENTO DE LA PARTICIPACION CIUDADANA EN DESICIONES GUBERNAMENTALES EAN CONDICIONES DE IGUALDAD ENTRE MUJERES Y HOMBRES NIÑAS Y NIÑOS MEDIANTE MECANISMOS QUE PERMITAN SU INVOLUCRAMIENTOA EN LA IMPLEMENTACION EL SEGUIMIENTO Y LA EVALUACION DE LAS ACCIONES Y DEL PRESUPUESTO MUNICIPAL</t>
  </si>
  <si>
    <t xml:space="preserve">FORTALECER LAS COMPETENCIAS DEL PERSONAL MUNICIPAL PARA ASEGURAR UN SERVICIO PUBLICO EFICIENTE Y DE CALIDAD </t>
  </si>
  <si>
    <t xml:space="preserve">AUMENTAR LA EFICACIA Y EFICIENCIA DEL GOBIERNO MUNICIPAL MEDIANTE LA PARTICIPACION ACTIVA Y CORRESPONSABLE DE LA SOCIEDAD </t>
  </si>
  <si>
    <t xml:space="preserve">PROMOVER LA TRANPARENCIA Y RENDICION DE CUENTAS EN LA ADMNISTRACION PUBLICA PARA GARANTIZAR LA CONFIANZA DE LA SOCIEDA </t>
  </si>
  <si>
    <t>FOMENTAR EL DESARROLLO ECONOMICO Y SOCIAL DEL MUNICIPIO</t>
  </si>
  <si>
    <t xml:space="preserve">GESTIONAR DE MANERA ADECUADA Y SUSTENIBLE PARA PROMOVER SU DESARROLLO Y BENEFICIO LOCAL </t>
  </si>
  <si>
    <t>(No. De procesos juricos realizados/No. De procesos juridicos programaso)*100</t>
  </si>
  <si>
    <t>(No. De demandas laborales resueltas/No. De demanadas laborales recibidas)*100</t>
  </si>
  <si>
    <t>(No. De demandas resueltas/No. De demanadas recibidas)*100</t>
  </si>
  <si>
    <t>PORCENTAJE DE CIUDADANOS VARONES  RECLUTADOS PARA EL SERVICIO MILITAR NACIONAL  (Total de ciudadanos varones reclutados para el  SMN/Total de ciudadanos varones que solicitan la cartilla para cumplir con el  SMN)*100</t>
  </si>
  <si>
    <t>Porcentaje de acuerdos cumplidos = (Número de acuerdos cumplidos y realizados / Número de acuerdos propuestos)*100</t>
  </si>
  <si>
    <t>Porcentaje DE ACUERDOS PUBLICADOS EN PERIÓDICO OFICIAL DEL ESTADO DE GUANAJUATO = (Número de acuerdos publicados en el periodico oficial del estado de Guanajuato / Número de acuerdos propuestos para ser publicados en el periodico oficial del estado de Guanajuato )*100</t>
  </si>
  <si>
    <t xml:space="preserve">Porcentaje de actividades y eventos atendidos por la Seceretaría de Gobierno y el H. Ayuntamiento = (Numero de actividades y eventos atendidos por la Seceretaría de Gobierno y el H. Ayuntamiento / Numero de actividades y eventos programados por la Seceretaría de Gobierno y el H. Ayuntamiento)*100 </t>
  </si>
  <si>
    <t>Porcentaje de respuesta a solicitudes a la ciudadania = ( Numero de solicitudes con respuesta en tiempo y forma / Numero de solicitudes recibidas)*100</t>
  </si>
  <si>
    <t>DATO DEL PERIODO ANTERIOR (UNICAMANTE PARA EL INDICADOR DE EFICIENCIA)</t>
  </si>
  <si>
    <t>META ANUAL (NÚMERICA)</t>
  </si>
  <si>
    <t>AVANCE (%)  DE LA META PROPUESTA (SEMAFORIZACIÓN)</t>
  </si>
  <si>
    <t>ENCUESTA DE SATISFACCIÓN CIUDADANA</t>
  </si>
  <si>
    <t xml:space="preserve">65 POR CIENTO MÍNIMO DE SATISFACCIÓN </t>
  </si>
  <si>
    <t>ENCUESTA</t>
  </si>
  <si>
    <t xml:space="preserve">ESCRIBIR EL DATO NÚMERICO DE LA META LOGRADA EN EL PERIODO ANUAL ANTERIOR </t>
  </si>
  <si>
    <t>ESCRIBIR EL DATO NUMERICO DE LA META A LOGRAR</t>
  </si>
  <si>
    <t>(Número  total de Instrumentos de Planeacion Municipal realizados /Número total de Instrumentos de Planeacion Municipal Programados )*100</t>
  </si>
  <si>
    <t>ACTIVIDAD 5</t>
  </si>
  <si>
    <t>ACTIVIDAD 6</t>
  </si>
  <si>
    <t>SESIONES  DE TRABAJO CON COPLADEM REALIZADAS.</t>
  </si>
  <si>
    <t>ACTIVIDAD 4B</t>
  </si>
  <si>
    <t>MESAS DE TRABAJO CON COPLADEM.</t>
  </si>
  <si>
    <t>SE TIENE UN CRONOGRAMA A NIVEL ESTATAL, Y LOS TRÁMITES ESTA PROGRAMADO PARA EL MES DE AGOSTO</t>
  </si>
  <si>
    <t xml:space="preserve">ACTIVIDAD 3 </t>
  </si>
  <si>
    <t>(TOTAL DE CAPACITACIONES REALIZADAS / TOTAL DE CAPACITACIONES PROGRAMADAS) * 100</t>
  </si>
  <si>
    <t xml:space="preserve">PROYECTO DE PRESUPUESTO DE EGRESOS BASADO EN RESULTADOS DEL MUNICIPIO DE VICTORIA PARA EL EJERCICIO FISCAL 2025, PRESENTADO AL H. AYUNTAMIENTO Y APROBADO EN SESIÓN </t>
  </si>
  <si>
    <t>RECEPCIÓN DE PROPUESTAS PRESUPUESTALES DE LAS DEPENDENCIAS MUNICIPALES PARA LA INTEGRACIÓN DEL PROYECTO DE PRESUPUESTO DE EGRESOS.</t>
  </si>
  <si>
    <t>PRESENTACIÓN DEL PRONÓSTICO DE INGRESOS PARA EL PROYECTO DE LEY DE INGRESOS DEL MUNICIPIO DE VICTORIA PARA EL EJERCICIO FISCAL 2025 A LA COMISIÓN DE HACIENDA, PATRIMONIO Y CUENTA PÚBLICA.</t>
  </si>
  <si>
    <t>PRESENTACIÓN DE LA INICIATIVA DE LEY DE INGRESOS DEL MUNICIPIO DE VICTORIA PARA EL EJERCICIO FISCAL 2025 AL H. AYUNTAMIENTO.</t>
  </si>
  <si>
    <t>ACTUALIZACIÓN DE LAS DISPOSICIONES ADMINISTRATIVAS DE RECAUDACIÓN DEL MUNICIPIO DE VICTORIA, GUANAJUATO, PARA EL EJERCICIO FISCAL 2025.</t>
  </si>
  <si>
    <t>CIERRE FISCAL Y CUENTA PÚBLICA 2025 ELABORADO.</t>
  </si>
  <si>
    <t>CAPACITAR A LOS DIRECTORES EN TRABAJO COLABORATIVO CON TESORERÍA</t>
  </si>
  <si>
    <t>REALIZAR UN DIAGNÓSTICO INICIAL QUE EVALÚE Y REÚNA INFORMACIÓN SOBRE LOS PRINCIPALES PROBLEMAS CON LA COMPROBACIÓN DE GASTOS EN LAS ÁREAS</t>
  </si>
  <si>
    <t>REALIZAR UN DIAGNÓSTICO INICIAL (ENCUESTA) QUE EVALÚE Y REÚNA INFORMACIÓN SOBRE LOS PRINCIPALES PROBLEMAS CON LA COMPROBACIÓN DE APOYOS SOCIALES</t>
  </si>
  <si>
    <t>LEVANTAMIENTO FÍSICO DE INVENTARIO</t>
  </si>
  <si>
    <t>IMPLEMENTACIÓN DE UN SISTEMA DE GESTIÓN QUE PERMITA REGISTRAR Y CONSULTAR INFORMACIÓN SOBRE LOS BIENES MUEBLES</t>
  </si>
  <si>
    <t>ELABORACIÓN DE UN INFORME DETALLADO DE LOS BIENES MUEBLES DADOS DE BAJA DEL INVENTARIO, INCLUYENDO SU DISPOSICIÓN FINAL</t>
  </si>
  <si>
    <t xml:space="preserve">ACTIVIDA2 </t>
  </si>
  <si>
    <t>(CAPACITACION A DIRECTORES REALIZADAS / TOTAL DE CAPACITACIONES PROGRAMADAS) * 100</t>
  </si>
  <si>
    <t>(TOTAL DE ENCUESTAS REALIZADAS / TOTAL DE ENCUESTAS CONTESTADAS) * 100</t>
  </si>
  <si>
    <t xml:space="preserve">ACTIVIDAD 2 </t>
  </si>
  <si>
    <t xml:space="preserve">IMPLEMENTACION DE CAPACITACIONES A LOS DIRECTORES </t>
  </si>
  <si>
    <t xml:space="preserve">CAPACITACION A REGIDORES SOBRE  LA COMPROBACIÓN DE APOYOS SOCIALES </t>
  </si>
  <si>
    <t xml:space="preserve"> IMPLEMENTACION DE CAPACITACIONES A LOS REGIDORES</t>
  </si>
  <si>
    <t>CUANTOS REGISTROS CONTABLES</t>
  </si>
  <si>
    <t>(TOTAL DE REGLAMENTOS ACTUALIZADOS/TOTAL DE REGLAMENTOS PROGRAMADOS)*100</t>
  </si>
  <si>
    <t>CAMPAÑA SOBRE LA NO VENTA DE ALCOHOL A MENORES DE EDAD</t>
  </si>
  <si>
    <t>(TOTAL DE CAMPAÑAS REALIZADAS/TOTAL DE CAMPAÑAS PROGRAMADOS)*100</t>
  </si>
  <si>
    <t xml:space="preserve">IMPLEMENTACION DE CAMPAÑA PARA QUE LOS PROPIETARIOS CONOZCAN SI APLICAN PARA EL DESCUENTO DEL SJP  </t>
  </si>
  <si>
    <t>MESAS DE TRABAJO CON LA COMISIÓN QUE REPRESENTA EL ÁREA</t>
  </si>
  <si>
    <t xml:space="preserve">PLATICAS SOBRE CONSIENTIZACION DIRIGIDA AL CONTRIBUYENTE PARA RENOCER LA IMPORTANCIA DE LA CERTEZA JURIDICA EN LA QUE SE ENCUENTRAN LOS PREDIOS </t>
  </si>
  <si>
    <t>(TOTAL DEPLATICAS IMPARTIDOS / TOTAL DE PLATICAS PLANEADOS)*100</t>
  </si>
  <si>
    <t>12 número de informes mensuales</t>
  </si>
  <si>
    <t>4 número de informes revisados y aprobados</t>
  </si>
  <si>
    <t>26 áreas de la administración pública municipal, (directores, sudirectores, coordinadores y encargados)</t>
  </si>
  <si>
    <t xml:space="preserve">8 regidosres de la administración pública </t>
  </si>
  <si>
    <t>(TOTAL DE PROPUESTAS RECIBIDAS / TOTAL DE PROPUESTAS PLANEADAS) * 100</t>
  </si>
  <si>
    <t>(TOTAL DE PROYECTOS PRESENTADOS / TOTAL DE PROYECTOS APROVADOS) * 100</t>
  </si>
  <si>
    <t>29 áreas de la administración pública municipal, (directores, sudirectores, coordinadores y encargados)</t>
  </si>
  <si>
    <t>17 directores, 4 sudirectores, 1 secretaria particilar, total--- 22</t>
  </si>
  <si>
    <t>(TOTAL DE PRONOSTICO DE LA LEY DE INGRESOS REALIZADAS / TOTAL DE PRONOSTICO DE LA LEY DE INGRESOS PROGRAMADAS) * 100</t>
  </si>
  <si>
    <t>(TOTAL DE INICIATIVAS DE LA LEY DE INGRESOS REALIZADAS / TOTAL DE INICIATIVAS DE LA LEY DE INGRESOS PROGRAMADAS) * 100</t>
  </si>
  <si>
    <t>(TOTAL DE DISPOSICIONES REALIZADAS / TOTAL DE DISPOSICIONES PROGRAMADAS) * 100</t>
  </si>
  <si>
    <t>(TOTAL DE CIERRE FISCAL REALIZADO / TOTAL CIERRE FISCAL PROGRAMADO) * 100</t>
  </si>
  <si>
    <t>(TOTAL DE REGISTROS CONTABLES REALIZADOS / TOTAL REGISTROS CONTABLES PROGRAMADOS) * 100</t>
  </si>
  <si>
    <t>(TOTAL DE SESIONES CON LA COMISIÓN PROGRAMADAS/ TOTAL DE SESIONES CON LA COMISIÓN REALIZADAS)* 100</t>
  </si>
  <si>
    <t>4 SESIONES ANUALES CON LA COMISIÓN</t>
  </si>
  <si>
    <t>TOTAL DE ACCIONES PROGRAMADAS/ TOTAL DE ACCIONES REALIZADAS)* 100</t>
  </si>
  <si>
    <t>CUANTAS VECES SE TIENE PROGRAMADO LA RENDICIÓN DE CUENTAS</t>
  </si>
  <si>
    <t>TRAZABILIDAD DE LA INFORMACIÓN SOBRE LA ADQUISICIÓN, USO, BAJA Y DISPOSICIÓN FINAL DE LOS BIENES MUEBLES.</t>
  </si>
  <si>
    <t>(NUMERO DE BIENES CON TRAZABILIDAD DOCUMENTADA COMPLETA/TOTAL DE BIENES PROGRAMADOS PARA SEGUIMIENTO)* 100</t>
  </si>
  <si>
    <t>(NUMERO DE BIENES VERIFICADOS FÍSICAMENTE/TOTAL DE BIENES PROGRAMADOS PARA LEVANTAR EN INVENTARIO)</t>
  </si>
  <si>
    <t>(ACTIVIDADES O COMPONENTES IMPLEMENTADOS DEL SISTEMA/TOTAL DE ACTIVIDADES O COMPONENTES PROGRAMADOS PARA SU IMPLEMENTACIÓN)</t>
  </si>
  <si>
    <t>(NÚMERO DE BIENES DADOS DE BAJA CON INFORME COMPLETO/TOTAL DE BIENES PROGRAMADOS PARA BAJA EN EL PERIODO)</t>
  </si>
  <si>
    <t>(TOTAL DE CAPACITACIONES REALIZADAS/TOTAL DE CAPACITACIONES PROGRAMADAS)*100</t>
  </si>
  <si>
    <t>REALIZAR MESAS DE TRABAJO SOBRE OBLIGACIONES DE TRANSPARENCIA.</t>
  </si>
  <si>
    <t>(TOTAL DE MESAS DE TRABAJO REALIZADAS/TOTAL DE MESAS DE TRABAJO PROGRAMADAS)*100</t>
  </si>
  <si>
    <t>(TOTAL DE CAMPAÑAS REALIZADAS/TOTAL DE CAMPAÑAS PROGRAMADAS)*100</t>
  </si>
  <si>
    <t>(TOTAL DE AUDITORIAS REALIZADAS/TOTAL DE AUDITORIAS PROGRAMADAS)*100</t>
  </si>
  <si>
    <t>DISTRIBUIR EN LAS DIFERENTES ÁREAS DE LA ADMINISTRACIÓN PÚBLICA MATERIALES INFORMATIVOS RELACIONADOS CON LAS OBLIGACIONES.</t>
  </si>
  <si>
    <t>(TOTAL DE ÁREAS INFORMADAS REALIZADAS/TOTAL DE ÁREAS INFORMADAS PROGRAMADAS)*100</t>
  </si>
  <si>
    <t>30 áreas de la administración pública municipal, (directores, sudirectores, coordinadores y encargados)</t>
  </si>
  <si>
    <t>COORDINACIÓN ENTRE COMUNICACIÓN SOCIAL Y LAS DIFERENTES ÁREAS PARA LA DIFUSIÓN DE PLANES, SERVICIOS O PROGRAMAS SOCIALES PROPIOS DE LA ADMINISTRACIÓN PÚBLICA MUNICIPAL 2024-2027.</t>
  </si>
  <si>
    <t>INFORMAR SOBRE LOS RESULTADOS DE LAS CONVOCATORIAS</t>
  </si>
  <si>
    <t>(TOTAL DE POBLACIÓN BENEFICIADA /TOTAL DE POBLACIÓN PROGRAMADA)*100</t>
  </si>
  <si>
    <t>(TOTAL DE EVENTOS REALIZADOS/TOTAL DE EVENTOS PROGRAMADOS)*100</t>
  </si>
  <si>
    <t>(TOTAL DE TRÁMITES REALIZADOS/TOTAL DE TRÁMITES PROGRAMADOS)*100</t>
  </si>
  <si>
    <t>(TOTAL DE COBROS REALIZADAS/TOTAL DE COBROS PROGRAMADOS)*100</t>
  </si>
  <si>
    <t>(TOTAL DE RONDINES REALIZADAS/TOTAL DE RONDINES PROGRAMADOS)*100</t>
  </si>
  <si>
    <t>(NÚMERO DE COMERCIOS QUE CUMPLAN CON LA NORMATIVIDAD/TOTAL DE COMERCIOS VICITADOS O ATENDIOS )*100</t>
  </si>
  <si>
    <t>(NÚMERO DE COMERCIOS VICITADOS E INFORMADOS/TOTAL DE COMERCIOS REGISTRADOS)*100</t>
  </si>
  <si>
    <t>CONTRIBUIR AL FORTALECIMIENTO DEL ORDEN Y DESARROLLO ECONÓMICO DEL MUNICIPIO, MEDIANTE LA DIFUSIÓN OPORTUNA DE LA NORMATIVIDAD APLICABLE A LOS COMERCIOS ESTABLECIDOS, LA REALIZACIÓN DE VISITAS DE INSPECCIÓN Y LA GESTIÓN DEL COBRO CORRESPONDIENTE AL USO DE SUELO PARA ACTIVIDADES COMERCIALES.</t>
  </si>
  <si>
    <t>ASEGURAR QUE LOS COMERCIOS ESTABLECIDOS RECIBAN INSPECCIONES Y CONOZCAN LAS NORMAS MUNICIPALES, Y QUE LOS COMERCIANTES DE LA VÍA PÚBLICA PAGUEN PUNTUALMENTE POR SU ESPACIO, APOYANDO UN ORDEN COMERCIAL EFICIENTE Y EL DESARROLLO ECONÓMICO DEL MUNICIPIO.</t>
  </si>
  <si>
    <t>(TOTAL DE COMERCIANTES DE LA VÍA PÚBLICA QUE CUMPLAN NORMATIVAS/TOTAL DE COMERCIANTES DE LA VÍA PÚBLICA INSPECCIONADOS) *100</t>
  </si>
  <si>
    <t>(TOTAL DE REGULARIZACIONES REALIZADAS / TOTAL DE REGULARIZACIONES PLANEADAS)*100</t>
  </si>
  <si>
    <t>(Numero de seguimientos y asesorias realizadas/Numero de seguimientos y asesorias programadas)*100</t>
  </si>
  <si>
    <t>(Número de mesas de trabajo realizadas con COPLADEM/Número de mesas de trabajo programadas con COPLADEM)*100</t>
  </si>
  <si>
    <t>ACTUALIZACIÓN DEL PMDUOET</t>
  </si>
  <si>
    <t xml:space="preserve">ACOMPAÑAMIENTO PARA ENTREGA DE EVIDENCIA SOBRE EL  DIAGNOSTICO Y EVALUACIÓN  </t>
  </si>
  <si>
    <t>LA EVALUACIÓN POR PARTE DE LAS INSTANCIAS CORRESPONDIENTES SE TIENE PROGRAMADA PARA EL MES DE AGOSTO, TENTATIVAMENTE</t>
  </si>
  <si>
    <t xml:space="preserve">PROMOVER EL DESARROLLO Y BIENESTAR DE TODA LA POBLACION VICTORENSE MEDIANTE LA APLICACION DEL PROGRAMA DE PREVENCION DEL DELITO EN EL MUNICIPIO                          </t>
  </si>
  <si>
    <t>CAPACITACION DE TEMAS DIFERENTES DE PREVENCION CON LA COMISION SOBRE LA IMPORTANCIA DE IMPLEMENTAR PROGRAMAS ACCIONES DE PREVENCION DEL DELITO.</t>
  </si>
  <si>
    <t>COMITÉS DE SEGURIDAD VECINAL Y PARTICIPACIÓN CIUDADANA CONFORMADOS Y OPERANDO DE MANERA ORGANIZADA EN EL MUNICIPIO</t>
  </si>
  <si>
    <t>(Número de comites conformados y activos/número de comites programados)*100</t>
  </si>
  <si>
    <t>PROMOCIÓN Y CONFORMACIÓN DE COMITÉS DE SEGURIDAD VECINAL CON PARTICIPACIÓN CIUDADANA.</t>
  </si>
  <si>
    <t>(Número de comites conformados /número de comites programados)*100</t>
  </si>
  <si>
    <t>REALIZACIÓN DE PLÁTICAS INFORMATIVAS Y FORMATIVAS DIRIGIDAS A COMITÉS DE SEGURIDAD VECINAL</t>
  </si>
  <si>
    <t>(Número de pláticas impartidas /número de pláticas programadas)*100</t>
  </si>
  <si>
    <t xml:space="preserve">
CONTRIBUIR AL BIENESTAR AMBIENTAL DEL MUNICIPIO, PROMOVIENDO CONDICIONES ADECUADAS DE CALIDAD DEL AIRE Y DEL SUELO QUE FAVOREZCAN LA SALUD PÚBLICA Y EL DESARROLLO SOSTENIBLE.</t>
  </si>
  <si>
    <t>(Número de acciones realizadas/número de acciones programadas)*100</t>
  </si>
  <si>
    <t>Tasa de crecimiento de la cartera vencida= (Total de usuarios morosos en el 2024/total de usuarios morosos en el 2025)-1*100</t>
  </si>
  <si>
    <t xml:space="preserve">TOTAL DE OFICIOS ENTREGADOS A LA POBLACIÓN </t>
  </si>
  <si>
    <t>SERVICIO DE AGUA POTABLE Y DRENAJE  MEJORADO</t>
  </si>
  <si>
    <t>REPARACIÓN DE FUGAS DE DRENAJE EN VÍA PÚBLICA</t>
  </si>
  <si>
    <t>EL SEGUNDO EVENTO SE TIENE PROGRAMADO EN EL MES DE NOVIEMBRE</t>
  </si>
  <si>
    <t>PROGRAMAS Y PROYECTOS ESPECIALES IMPLEMENTADOS PARA FORTALECER EL DESARROLLO INTEGRAL DE LAS MUJERES DEL MUNICIPIO</t>
  </si>
  <si>
    <t>(Número de programas y proyectos implementados/número de programas y proyectos programados)*100</t>
  </si>
  <si>
    <t>CUBRIR LOS EVENTOS SOLICITADOS POR LAS ÁREAS PARA LA TOMA DE FOTOGRAFÍA Y VIDEO PARA LA DIFUSIÓN DE SUS ACTIVIDADES RELACIONADAS CON SUS PLANES, SERVICOS O PROGRAMAS. .</t>
  </si>
  <si>
    <t>DISEÑO Y/O ELABORACIÓN Y DIFUSIÓN DEL MATERIAL DIGITAL A DIFUNDIR DE ACUERDO A LAS SOLICITUDES,  LOS PLANES, SERVICIOS O PROGRAMAS DE CADA UNA DE LAS ÁREAS CORRESPONDIENTES.</t>
  </si>
  <si>
    <t>DISEÑO Y/O ELABORACIÓN DEL MATERIAL IMPRESO A DIFUNDIR DE ACUERDO A LAS SOLICITUDES,  LOS PLANES, SERVICIOS O PROGRAMAS DE CADA UNA DE LAS ÁREAS CORRESPONDIENTES.</t>
  </si>
  <si>
    <t>REALIZACIÓN DE MANTENIMIENTO PREVENTIVO Y CORRECTIVO DE LOS EQUIPOS DE COMPUTO E IMPRESIÓN DE LAS DIFERENTES ÁREAS DE LA ADMINISTRACIÓN.</t>
  </si>
  <si>
    <t>(Actividad 1B + Actividad 2B) / 2</t>
  </si>
  <si>
    <t>REALIZACIÓN DE DE MANTENIMIENTO PREVENTIVO PARA LOS EQUIPOS DE COMPUTO E IMPRESIÓN DE LAS DIFERENTES ÁREAS DE LA ADMINISTRACIÓN.</t>
  </si>
  <si>
    <t>REALIZACIÓN DE DE MANTENIMIENTO CORRECTIVO PARA LOS EQUIPOS DE COMPUTO E IMPRESIÓN DE LAS DIFERENTES ÁREAS DE LA ADMINISTRACIÓN.</t>
  </si>
  <si>
    <t>(Mantenimientos correctivos realizados / Mantenimientos correctivoss solicitados)</t>
  </si>
  <si>
    <t>La fecha de celebración del dia del migrante es el 18 de diciembre</t>
  </si>
  <si>
    <t>GESTIÓN DE APOYO DE CUARTOS</t>
  </si>
  <si>
    <t>(SOLICITUDES DEL AÑO ACTUAL/SOLICITUDES DEL AÑO ANTERIOR)-1*100</t>
  </si>
  <si>
    <t>(REQUISITOS PROGRAMADOS/REQUISITOS REALIZADOS)*100</t>
  </si>
  <si>
    <t>(INTEGRACION DE EXPEDIENTES AÑO ACTUAL/INTEGRACIÓN DEEXPEDIENTES DEL AÑO ANTERIOR)-1*100</t>
  </si>
  <si>
    <t>(ENTREGA DE APOYO AÑO ACTUAL/ENTREGA DE APOYO AÑO ANTERIOR)-1*100</t>
  </si>
  <si>
    <t>GESTIÓN DE APOYO DE CISTERNAS</t>
  </si>
  <si>
    <t>(SOLICITUDES PROGRAMADAS/SOLICITUDES QUE SE HAN LOGRADO)*100</t>
  </si>
  <si>
    <t>(INTEGRACION DE EXPEDIENTES PROGRAMADOS/INTEGRACIÓN DEEXPEDIENTES REALIZADOS)*100</t>
  </si>
  <si>
    <t>(APOYOS ENTREGADOS PROGRAMADOS/APOYOS ENTREGADOS REALIZADOS)*100</t>
  </si>
  <si>
    <t>CONTRIBUIR AL INCREMENTO DE LA PARTICIPACIÓN DEPORTIVA DE LOS HABITANTES DEL MUNICIPIO MEDIANTE LA PROMOCIÓN Y FOMENTO DE LA REALIZACIÓN DE ACTIVIDADES DEPORTIVAS</t>
  </si>
  <si>
    <t>(Número de actividades deportivas realizdas/número de actividades deportivas programadas)* 100</t>
  </si>
  <si>
    <t>LAS ACTIVIDADES DEPORTIVAS EN EL MUNICIPIO PROMOVIDAS DE MANERA EFECTIVA</t>
  </si>
  <si>
    <t>(Número de  participaciones en actividades deportivas/número de personas esperadas)* 100</t>
  </si>
  <si>
    <t>INCREMENTO EN LA ACTIVACIÓN FÍSICA DE LOS HABITANTES MEDIANTE LA IMPLEMENTACIÓN DE PROGRAMAS Y ACTIVIDADES FÍSICAS ACCESIBLES Y CONSTANTES.</t>
  </si>
  <si>
    <t>(Número de  participaciones en activación física/meta programada de participación)* 100</t>
  </si>
  <si>
    <t>DISEÑO Y ELABORACIÓN DEL PLAN ESTRATÉGICO PARA LA REALIZACIÓN DE EVENTOS DEPORTIVOS Y ACTIVIDADES DE ACTIVACIÓN FÍSICA.</t>
  </si>
  <si>
    <t>(plan elaborado/plan programado)* 100</t>
  </si>
  <si>
    <t>ELABORACIÓN Y DESARROLLO DE MATERIALES INFORMATIVOS PARA LA DIFUSIÓN DE LOS BENEFICIOS DERIVADOS DE LA PRÁCTICA DEPORTIVA.</t>
  </si>
  <si>
    <t>(Número de materiales desarrolladso/número de materiales programados)* 100</t>
  </si>
  <si>
    <t>IMPLEMENTACIÓN Y EJECUCIÓN DE ACTIVIDADES FÍSICAS EN DIVERSAS COMUNIDADES DEL MUNICIPIO.</t>
  </si>
  <si>
    <t>(Número de actividades físicas comunitarias realizadas/ Número de actividades físicas comunitarias programadas)* 100</t>
  </si>
  <si>
    <t>ORGANIZACIÓN Y REALIZACIÓN DE EVENTOS DEPORTIVOS EN EL MUNICIPIO.</t>
  </si>
  <si>
    <t>(numero de eventos deportivos realizados/numero de eventos deportivos programados)*100</t>
  </si>
  <si>
    <t>EJECUCIÓN DE MANTENIMIENTO Y REHABILITACIÓN DE ÁREAS Y ESPACIOS DEPORTIVOS MUNICIPALES</t>
  </si>
  <si>
    <t>(Número de áreas deportivas mantenidas o rehabilitadas/número de áreas deportivas programadas para mantenimiento o rehabilitación)*100</t>
  </si>
  <si>
    <t>DISEÑO Y ELABORACIÓN DEL PLAN DE MANTENIMIENTO PARA LOS ESPACIOS DEPORTIVOS PÚBLICOS MUNICIPALES</t>
  </si>
  <si>
    <t>(Plan de mantenimiento eleborado/plan de mantenimiento programado)*100</t>
  </si>
  <si>
    <t>MONITOREO Y SEGUIMIENTO A LA EJECUCIÓN DE LOS PROYECTOS DE MEJORA DE INFRAESTRUCTURA DEPORTIVA.</t>
  </si>
  <si>
    <t>(Número de seguimientos programados/ número de seguimientos realizados)*100</t>
  </si>
  <si>
    <t>GESTIÓN DE RECURSOS FINANCIEROS Y MATERIALES PARA LA CREACIÓN DE ESPACIOS DEPORTIVOS MUNICIPALES.</t>
  </si>
  <si>
    <t>(Monto de recursos gestionados/monto de recurso programados)*100</t>
  </si>
  <si>
    <t>ORGANIZACIÓN Y REALIZACIÓN DE TORNEOS DEPORTIVOS EN EL MUNICIPIO</t>
  </si>
  <si>
    <t>(Número de torneos deportivos realizados/número de torneos deportivos programados)*100</t>
  </si>
  <si>
    <t>DISEÑO Y ELABORACIÓN DEL PLAN DE LIGAS Y TORNEOS DEPORTIVOS MUNICIPALES.</t>
  </si>
  <si>
    <t>(Número de planes realizados/número de planes programados)*100</t>
  </si>
  <si>
    <t>ESTABLECIMIENTO Y FORTALECIMIENTO DE LA VINCULACIÓN CON OTRAS LIGAS Y TORNEOS DEPORTIVOS</t>
  </si>
  <si>
    <t>(Número de convenios o acuerdos de vinculación realizados/número de convenios programados)*100</t>
  </si>
  <si>
    <t>ENTREGA DE APOYOS DEPORTIVOS A BENEFICIARIOS CONFORME A LOS PROGRAMAS ESTABLECIDOS.</t>
  </si>
  <si>
    <t>(Número de apoyos realizados/número de apoyos programados)*100</t>
  </si>
  <si>
    <t>RECEPCIÓN Y REGISTRO DE SOLICITUDES DE APOYO Y SERVICIOS DEPORTIVOS</t>
  </si>
  <si>
    <t>(número de solicitides recibidas y registradas/número de solicitudes programadas)*100</t>
  </si>
  <si>
    <t>EVALUACIÓN Y ANÁLISIS DE SOLICITUDES RECIBIDAS PARA LA ASIGNACIÓN DE APOYOS Y SERVICIOS DEPORTIVOS.</t>
  </si>
  <si>
    <t>(Número de solicitide evaluadas/número de solicitudes programadas para validación)*100</t>
  </si>
  <si>
    <t>ENTREGA PUNTUAL Y EFICIENTE DE APOYOS DEPORTIVOS A LOS BENEFICIARIOS REGISTRADOS</t>
  </si>
  <si>
    <t>(Número de apoyos entregados( número de apoyos programados)*100</t>
  </si>
  <si>
    <t xml:space="preserve">FOMENTAR EL DESARROLLO ECONOMICO Y LA EMPLEABILIDAD PARA LA CIUDADANIA VICTORENSE </t>
  </si>
  <si>
    <t xml:space="preserve"> CONFORMACIÓN DEL EXPEDIENTE DE LOS BENEFICIARIOS.</t>
  </si>
  <si>
    <t>(NUMERO DE APOYOS ENTREGADOS  2025/NUMERO DE ENTREGADOS 2024) -1*100</t>
  </si>
  <si>
    <t>(NUMERO DE ACCIONES REALIZADAS  2025/NUMERO DE ACCIONES REALIZADAS   2024) -1*100</t>
  </si>
  <si>
    <t>(NUMERO DE  GESTIONES 2025/NUMERO DE EXPEDIENTES 2024)-1*100</t>
  </si>
  <si>
    <t>(NUMERO DE GESTIONES  2025/NUMERO DE GESTIONES  2024)-1*100</t>
  </si>
  <si>
    <t>(NUMERO DE  RESULTADOS DE BOLSA DE TRABAJO 2025/NUMERO DERESULTADOS DE  BOLSAS DE TRABAO 2024)-1*100</t>
  </si>
  <si>
    <t>(NUMERO DE  APOYOS 2025/NUMERO DE APOYOS  2024)-1*100</t>
  </si>
  <si>
    <t>(NUMERO DE  ACCIONES  2025/NUMERO DE ACCIONES 2024)-1*100</t>
  </si>
  <si>
    <t>(NUMERO DE  PROGRAMAS  2025/NUMERO DE PROGRAMAS   2024)-1*100</t>
  </si>
  <si>
    <t>GESTIONAR PARA LA INCORPORACION  DEL MUNICIPIO DE VICTORIA  AL PROGRAMA BECAT</t>
  </si>
  <si>
    <t>(NUMERO DE GESTIONES   2025/NUMERO DE GESTIONES 2024)-1*100</t>
  </si>
  <si>
    <t xml:space="preserve">INTEGRACION DE EXPEDIENTES PARA CAPACITACION DEL PROGRAMA BECAT </t>
  </si>
  <si>
    <t>CAPACITAR A  PERSONAS DEL MUNICIPIO EN OFICIOS PRODUCTIVOS Y EDUCACIÓN.</t>
  </si>
  <si>
    <t xml:space="preserve">
ESTRATEGIAS DE CONCIENTIZACIÓN Y COORDINACIÓN INSTITUCIONAL SOBRE EL USO RESPONSABLE DEL AGUA POTABLE IMPLEMENTADAS EN EL MUNICIPIO.</t>
  </si>
  <si>
    <t>(Número de estratégias implementadas/número de eestraégias programadas)*100</t>
  </si>
  <si>
    <t>Actividades cubiertas en el trimestre / 372 Actividades programadas en el año</t>
  </si>
  <si>
    <t>Actividades cubiertas en el trimestre / 93 Actividades programas en el trimestre</t>
  </si>
  <si>
    <t>(total de actividades realizadas en el trimestre/ 93 actividades programas en el trimestre)</t>
  </si>
  <si>
    <t>(reuniones realizadas en el trimestre) / 3 reuniones programadas en el trimestre</t>
  </si>
  <si>
    <t>Total de eventos cubiertos / 30 eventos estimados a cubrir en el trimestre</t>
  </si>
  <si>
    <t>Total de material difundido en digital / 30 actividades  estimadas a difundir en el trimestre</t>
  </si>
  <si>
    <t>Total de material difundido en impreso / 30 actividades  estimadas adiseñar e imprimir en el trimestre</t>
  </si>
  <si>
    <t>(NÚMERO DE OBRAS TERMINADAS Y ENTREGADAS CON EXPEDIENTE FIRMADO/ TOTAL DE NÚMERO DE OBRAS DEL BANCO DE PROYECTOS)*100</t>
  </si>
  <si>
    <t>(TOTAL DE FIRMAS DE CONVENIOS APROBADOS /TOTAL DE FIRMAS DE CONVENIOS SOLICITADOS )*100</t>
  </si>
  <si>
    <t xml:space="preserve">C1. A4 LICITACIÓN Ó ASIGNACIÓN </t>
  </si>
  <si>
    <t>(TOTAL DE PROYECTOS VALIDADOS/TOTAL DE PROYECTOS CAPTURADOS PARA VALIDACIÓN)</t>
  </si>
  <si>
    <t xml:space="preserve">Existen proyectos/expedientes que son con pura aportación estatal, sin embargo saldrán en un mismo anexo de ejecución </t>
  </si>
  <si>
    <t>Difiere del número de obras en el banco de las programadas, pues techo firme se divide en varios proyector por localidad</t>
  </si>
  <si>
    <t>Las acciones de agua potable, las ejecuta SAMA, sólo damos seguimiento como área</t>
  </si>
  <si>
    <t xml:space="preserve">Se entiede como entrega a la dependencia responsable también a las comunidades </t>
  </si>
  <si>
    <t xml:space="preserve">Acciones aún en proceso de ejecución </t>
  </si>
  <si>
    <t xml:space="preserve">Acciones en proceso de ejecución, aún sin entrega </t>
  </si>
  <si>
    <t xml:space="preserve">Acciones en proceso de ejecución, aún sin entrega , se entiede como entrega a la dependencia responsable también a las comunidades </t>
  </si>
  <si>
    <t xml:space="preserve">Difiere del número total de pobras programadas, pues solo se consideran las que tendrán recurso municipal </t>
  </si>
  <si>
    <t>PORCENTAJE DE AVANCE DE LA ACTIVIDAD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</si>
</sst>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6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6"/>
      <color theme="1"/>
      <name val="Calibri"/>
      <family val="2"/>
      <scheme val="minor"/>
    </font>
    <font>
      <sz val="12"/>
      <name val="Calibri"/>
      <family val="2"/>
    </font>
    <font>
      <sz val="12"/>
      <color rgb="FF000000"/>
      <name val="Calibri"/>
      <family val="2"/>
    </font>
    <font>
      <sz val="10"/>
      <name val="Calibri"/>
      <family val="2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Arial Narrow"/>
      <family val="2"/>
    </font>
    <font>
      <sz val="11"/>
      <name val="Arial Narrow"/>
      <family val="2"/>
    </font>
    <font>
      <sz val="11"/>
      <color rgb="FF000000"/>
      <name val="Arial Narrow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1"/>
      <color indexed="8"/>
      <name val="Calibri"/>
      <family val="2"/>
    </font>
    <font>
      <b/>
      <sz val="10"/>
      <name val="Calibri"/>
      <family val="2"/>
    </font>
    <font>
      <b/>
      <sz val="11"/>
      <color theme="1"/>
      <name val="Arial Narrow"/>
      <family val="2"/>
    </font>
    <font>
      <sz val="11"/>
      <color theme="1"/>
      <name val="Calibri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name val="Arial"/>
      <family val="2"/>
      <charset val="1"/>
    </font>
    <font>
      <sz val="11"/>
      <color rgb="FF000000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Arial"/>
      <family val="2"/>
    </font>
    <font>
      <sz val="10"/>
      <color theme="1"/>
      <name val="Calibri"/>
      <family val="2"/>
    </font>
    <font>
      <b/>
      <sz val="10"/>
      <color theme="1"/>
      <name val="Arial"/>
      <family val="2"/>
    </font>
    <font>
      <b/>
      <sz val="12"/>
      <name val="Calibri (Cuerpo)"/>
    </font>
    <font>
      <sz val="11"/>
      <name val="Calibri (Cuerpo)"/>
    </font>
    <font>
      <sz val="9"/>
      <color theme="1"/>
      <name val="Arial"/>
      <family val="2"/>
    </font>
    <font>
      <sz val="11"/>
      <color theme="1"/>
      <name val="Aptos"/>
      <family val="2"/>
    </font>
    <font>
      <sz val="11"/>
      <color rgb="FF000000"/>
      <name val="Calibri"/>
      <family val="2"/>
    </font>
    <font>
      <sz val="12"/>
      <color theme="1"/>
      <name val="Aptos"/>
      <family val="2"/>
    </font>
    <font>
      <sz val="10"/>
      <color theme="1"/>
      <name val="Aptos"/>
      <family val="2"/>
    </font>
    <font>
      <sz val="2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17">
    <fill>
      <patternFill patternType="none"/>
    </fill>
    <fill>
      <patternFill patternType="gray125"/>
    </fill>
    <fill>
      <patternFill patternType="solid">
        <fgColor rgb="FFA500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rgb="FFF2F2F2"/>
      </patternFill>
    </fill>
    <fill>
      <patternFill patternType="solid">
        <fgColor theme="0" tint="-4.9989318521683403E-2"/>
        <bgColor rgb="FFF2F2F2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FFD9D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499984740745262"/>
        <bgColor indexed="64"/>
      </patternFill>
    </fill>
  </fills>
  <borders count="5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4">
    <xf numFmtId="0" fontId="0" fillId="0" borderId="0"/>
    <xf numFmtId="9" fontId="3" fillId="0" borderId="0" applyFont="0" applyFill="0" applyBorder="0" applyAlignment="0" applyProtection="0"/>
    <xf numFmtId="0" fontId="5" fillId="0" borderId="0"/>
    <xf numFmtId="0" fontId="25" fillId="0" borderId="0"/>
  </cellStyleXfs>
  <cellXfs count="40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5" xfId="0" applyBorder="1"/>
    <xf numFmtId="0" fontId="0" fillId="0" borderId="8" xfId="0" applyBorder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right"/>
    </xf>
    <xf numFmtId="9" fontId="4" fillId="0" borderId="6" xfId="1" applyFont="1" applyBorder="1" applyAlignment="1">
      <alignment horizontal="center" vertical="center"/>
    </xf>
    <xf numFmtId="0" fontId="0" fillId="0" borderId="12" xfId="0" applyBorder="1" applyAlignment="1">
      <alignment horizontal="left" vertical="center" wrapText="1"/>
    </xf>
    <xf numFmtId="9" fontId="0" fillId="0" borderId="12" xfId="0" applyNumberFormat="1" applyBorder="1"/>
    <xf numFmtId="0" fontId="0" fillId="0" borderId="12" xfId="0" applyBorder="1"/>
    <xf numFmtId="0" fontId="2" fillId="0" borderId="12" xfId="0" applyFont="1" applyBorder="1" applyAlignment="1">
      <alignment wrapText="1"/>
    </xf>
    <xf numFmtId="0" fontId="5" fillId="0" borderId="12" xfId="0" applyFont="1" applyBorder="1" applyAlignment="1">
      <alignment horizontal="center" vertical="center" wrapText="1"/>
    </xf>
    <xf numFmtId="9" fontId="0" fillId="0" borderId="12" xfId="0" applyNumberForma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12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2" xfId="0" applyBorder="1" applyAlignment="1">
      <alignment horizontal="center" wrapText="1"/>
    </xf>
    <xf numFmtId="9" fontId="0" fillId="0" borderId="12" xfId="0" applyNumberFormat="1" applyBorder="1" applyAlignment="1">
      <alignment horizontal="center" vertical="center" wrapText="1"/>
    </xf>
    <xf numFmtId="9" fontId="0" fillId="0" borderId="0" xfId="0" applyNumberFormat="1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top" wrapText="1"/>
    </xf>
    <xf numFmtId="9" fontId="0" fillId="0" borderId="0" xfId="0" applyNumberFormat="1" applyAlignment="1">
      <alignment horizontal="center" vertical="center" wrapText="1"/>
    </xf>
    <xf numFmtId="9" fontId="7" fillId="0" borderId="12" xfId="0" applyNumberFormat="1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9" fontId="7" fillId="0" borderId="0" xfId="0" applyNumberFormat="1" applyFont="1" applyAlignment="1">
      <alignment horizontal="center" vertical="center"/>
    </xf>
    <xf numFmtId="0" fontId="13" fillId="0" borderId="12" xfId="2" applyFont="1" applyBorder="1" applyAlignment="1">
      <alignment horizontal="center" vertical="center" wrapText="1"/>
    </xf>
    <xf numFmtId="0" fontId="5" fillId="0" borderId="12" xfId="2" applyBorder="1" applyAlignment="1">
      <alignment horizontal="center" vertical="center" wrapText="1"/>
    </xf>
    <xf numFmtId="0" fontId="0" fillId="0" borderId="12" xfId="0" applyBorder="1" applyAlignment="1">
      <alignment horizontal="center" vertical="top" wrapText="1"/>
    </xf>
    <xf numFmtId="0" fontId="17" fillId="4" borderId="12" xfId="0" applyFont="1" applyFill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9" fontId="2" fillId="0" borderId="12" xfId="0" applyNumberFormat="1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 wrapText="1"/>
    </xf>
    <xf numFmtId="9" fontId="0" fillId="0" borderId="8" xfId="0" applyNumberFormat="1" applyBorder="1"/>
    <xf numFmtId="9" fontId="0" fillId="0" borderId="8" xfId="0" applyNumberFormat="1" applyBorder="1" applyAlignment="1">
      <alignment horizontal="center" vertical="center"/>
    </xf>
    <xf numFmtId="9" fontId="0" fillId="0" borderId="5" xfId="0" applyNumberFormat="1" applyBorder="1"/>
    <xf numFmtId="9" fontId="0" fillId="0" borderId="5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vertical="center"/>
    </xf>
    <xf numFmtId="0" fontId="5" fillId="7" borderId="12" xfId="2" applyFill="1" applyBorder="1" applyAlignment="1">
      <alignment horizontal="center" vertical="center" wrapText="1"/>
    </xf>
    <xf numFmtId="0" fontId="14" fillId="0" borderId="12" xfId="0" applyFont="1" applyBorder="1"/>
    <xf numFmtId="0" fontId="14" fillId="0" borderId="12" xfId="0" applyFont="1" applyBorder="1" applyAlignment="1">
      <alignment vertical="center" wrapText="1"/>
    </xf>
    <xf numFmtId="0" fontId="0" fillId="3" borderId="12" xfId="0" applyFill="1" applyBorder="1" applyAlignment="1">
      <alignment horizontal="center" vertical="center" wrapText="1"/>
    </xf>
    <xf numFmtId="9" fontId="0" fillId="0" borderId="12" xfId="0" applyNumberFormat="1" applyBorder="1" applyAlignment="1">
      <alignment horizontal="center"/>
    </xf>
    <xf numFmtId="9" fontId="0" fillId="0" borderId="12" xfId="0" applyNumberFormat="1" applyBorder="1" applyAlignment="1">
      <alignment horizontal="left" vertical="center" wrapText="1"/>
    </xf>
    <xf numFmtId="9" fontId="0" fillId="0" borderId="12" xfId="0" applyNumberFormat="1" applyBorder="1" applyAlignment="1">
      <alignment vertical="center" wrapText="1"/>
    </xf>
    <xf numFmtId="0" fontId="0" fillId="0" borderId="12" xfId="0" applyBorder="1" applyAlignment="1">
      <alignment horizontal="center"/>
    </xf>
    <xf numFmtId="9" fontId="7" fillId="0" borderId="12" xfId="0" applyNumberFormat="1" applyFont="1" applyBorder="1" applyAlignment="1">
      <alignment horizontal="center" vertical="center"/>
    </xf>
    <xf numFmtId="9" fontId="4" fillId="0" borderId="12" xfId="1" applyFont="1" applyBorder="1" applyAlignment="1">
      <alignment horizontal="center" vertical="center"/>
    </xf>
    <xf numFmtId="9" fontId="4" fillId="0" borderId="12" xfId="1" applyFont="1" applyBorder="1" applyAlignment="1">
      <alignment horizontal="center"/>
    </xf>
    <xf numFmtId="9" fontId="4" fillId="0" borderId="12" xfId="1" applyFont="1" applyFill="1" applyBorder="1" applyAlignment="1">
      <alignment horizontal="center"/>
    </xf>
    <xf numFmtId="0" fontId="8" fillId="0" borderId="12" xfId="0" applyFont="1" applyBorder="1" applyAlignment="1">
      <alignment horizontal="center" vertical="center" wrapText="1"/>
    </xf>
    <xf numFmtId="0" fontId="0" fillId="4" borderId="12" xfId="0" applyFill="1" applyBorder="1" applyAlignment="1">
      <alignment horizontal="left" vertical="center" wrapText="1"/>
    </xf>
    <xf numFmtId="9" fontId="0" fillId="0" borderId="12" xfId="1" applyFont="1" applyBorder="1" applyAlignment="1">
      <alignment horizontal="left" vertical="center" wrapText="1"/>
    </xf>
    <xf numFmtId="164" fontId="0" fillId="0" borderId="12" xfId="0" applyNumberFormat="1" applyBorder="1" applyAlignment="1">
      <alignment horizontal="left" vertical="center" wrapText="1"/>
    </xf>
    <xf numFmtId="0" fontId="0" fillId="0" borderId="1" xfId="0" applyBorder="1"/>
    <xf numFmtId="0" fontId="2" fillId="0" borderId="1" xfId="0" applyFont="1" applyBorder="1"/>
    <xf numFmtId="0" fontId="0" fillId="9" borderId="12" xfId="0" applyFill="1" applyBorder="1"/>
    <xf numFmtId="0" fontId="2" fillId="0" borderId="0" xfId="0" applyFont="1" applyAlignment="1">
      <alignment horizontal="center"/>
    </xf>
    <xf numFmtId="1" fontId="0" fillId="0" borderId="12" xfId="0" applyNumberFormat="1" applyBorder="1" applyAlignment="1">
      <alignment horizontal="center" vertical="center"/>
    </xf>
    <xf numFmtId="0" fontId="0" fillId="10" borderId="12" xfId="0" applyFill="1" applyBorder="1" applyAlignment="1">
      <alignment horizontal="center" vertical="center"/>
    </xf>
    <xf numFmtId="0" fontId="0" fillId="10" borderId="12" xfId="0" applyFill="1" applyBorder="1" applyAlignment="1">
      <alignment horizontal="center" vertical="center" wrapText="1"/>
    </xf>
    <xf numFmtId="9" fontId="0" fillId="11" borderId="12" xfId="0" applyNumberFormat="1" applyFill="1" applyBorder="1" applyAlignment="1">
      <alignment horizontal="center" vertical="center"/>
    </xf>
    <xf numFmtId="0" fontId="5" fillId="11" borderId="12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2" fillId="0" borderId="12" xfId="0" applyFont="1" applyBorder="1"/>
    <xf numFmtId="9" fontId="2" fillId="0" borderId="12" xfId="0" applyNumberFormat="1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10" borderId="12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vertical="center"/>
    </xf>
    <xf numFmtId="0" fontId="2" fillId="11" borderId="12" xfId="0" applyFont="1" applyFill="1" applyBorder="1" applyAlignment="1">
      <alignment horizontal="center" vertical="center" wrapText="1"/>
    </xf>
    <xf numFmtId="0" fontId="0" fillId="11" borderId="12" xfId="0" applyFill="1" applyBorder="1" applyAlignment="1">
      <alignment horizontal="left" vertical="center" wrapText="1"/>
    </xf>
    <xf numFmtId="0" fontId="2" fillId="11" borderId="12" xfId="0" applyFont="1" applyFill="1" applyBorder="1"/>
    <xf numFmtId="0" fontId="0" fillId="11" borderId="12" xfId="0" applyFill="1" applyBorder="1" applyAlignment="1">
      <alignment horizontal="center" wrapText="1"/>
    </xf>
    <xf numFmtId="0" fontId="10" fillId="0" borderId="12" xfId="0" applyFont="1" applyBorder="1" applyAlignment="1">
      <alignment horizontal="center" vertical="center" wrapText="1"/>
    </xf>
    <xf numFmtId="0" fontId="0" fillId="11" borderId="12" xfId="0" applyFill="1" applyBorder="1" applyAlignment="1">
      <alignment horizontal="center" vertical="center"/>
    </xf>
    <xf numFmtId="0" fontId="2" fillId="11" borderId="12" xfId="0" applyFont="1" applyFill="1" applyBorder="1" applyAlignment="1">
      <alignment horizontal="center" vertical="center"/>
    </xf>
    <xf numFmtId="0" fontId="0" fillId="11" borderId="12" xfId="0" applyFill="1" applyBorder="1" applyAlignment="1">
      <alignment horizontal="center" vertical="center" wrapText="1"/>
    </xf>
    <xf numFmtId="0" fontId="5" fillId="10" borderId="1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12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0" fillId="9" borderId="12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 wrapText="1"/>
    </xf>
    <xf numFmtId="0" fontId="2" fillId="9" borderId="12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0" fillId="5" borderId="12" xfId="0" applyFont="1" applyFill="1" applyBorder="1" applyAlignment="1">
      <alignment horizontal="center" vertical="center" wrapText="1"/>
    </xf>
    <xf numFmtId="0" fontId="20" fillId="6" borderId="12" xfId="0" applyFont="1" applyFill="1" applyBorder="1" applyAlignment="1">
      <alignment horizontal="center" vertical="center" wrapText="1"/>
    </xf>
    <xf numFmtId="0" fontId="10" fillId="4" borderId="12" xfId="0" applyFont="1" applyFill="1" applyBorder="1" applyAlignment="1">
      <alignment horizontal="center" vertical="center" wrapText="1"/>
    </xf>
    <xf numFmtId="0" fontId="22" fillId="0" borderId="12" xfId="0" applyFont="1" applyBorder="1" applyAlignment="1">
      <alignment vertical="center" wrapText="1"/>
    </xf>
    <xf numFmtId="9" fontId="22" fillId="0" borderId="12" xfId="0" applyNumberFormat="1" applyFont="1" applyBorder="1" applyAlignment="1">
      <alignment vertical="center" wrapText="1"/>
    </xf>
    <xf numFmtId="0" fontId="11" fillId="0" borderId="12" xfId="0" applyFont="1" applyBorder="1" applyAlignment="1">
      <alignment vertical="center" wrapText="1"/>
    </xf>
    <xf numFmtId="9" fontId="0" fillId="0" borderId="12" xfId="0" applyNumberFormat="1" applyBorder="1" applyAlignment="1">
      <alignment horizontal="left" vertical="center"/>
    </xf>
    <xf numFmtId="0" fontId="12" fillId="0" borderId="12" xfId="0" applyFont="1" applyBorder="1" applyAlignment="1">
      <alignment vertical="center" wrapText="1"/>
    </xf>
    <xf numFmtId="0" fontId="0" fillId="8" borderId="12" xfId="0" applyFill="1" applyBorder="1" applyAlignment="1">
      <alignment vertical="center"/>
    </xf>
    <xf numFmtId="0" fontId="14" fillId="0" borderId="12" xfId="0" applyFont="1" applyBorder="1" applyAlignment="1">
      <alignment horizontal="left" vertical="center"/>
    </xf>
    <xf numFmtId="0" fontId="14" fillId="0" borderId="12" xfId="0" applyFont="1" applyBorder="1" applyAlignment="1">
      <alignment horizontal="justify" vertical="center"/>
    </xf>
    <xf numFmtId="0" fontId="15" fillId="0" borderId="12" xfId="0" applyFont="1" applyBorder="1" applyAlignment="1">
      <alignment vertical="center" wrapText="1"/>
    </xf>
    <xf numFmtId="0" fontId="14" fillId="0" borderId="12" xfId="0" applyFont="1" applyBorder="1" applyAlignment="1">
      <alignment vertical="center"/>
    </xf>
    <xf numFmtId="0" fontId="16" fillId="0" borderId="12" xfId="0" applyFont="1" applyBorder="1" applyAlignment="1">
      <alignment vertical="center" wrapText="1"/>
    </xf>
    <xf numFmtId="0" fontId="2" fillId="9" borderId="12" xfId="0" applyFont="1" applyFill="1" applyBorder="1" applyAlignment="1">
      <alignment horizontal="center" vertical="center" wrapText="1"/>
    </xf>
    <xf numFmtId="0" fontId="0" fillId="9" borderId="12" xfId="0" applyFill="1" applyBorder="1" applyAlignment="1">
      <alignment horizontal="left" vertical="center" wrapText="1"/>
    </xf>
    <xf numFmtId="0" fontId="0" fillId="4" borderId="12" xfId="1" applyNumberFormat="1" applyFont="1" applyFill="1" applyBorder="1" applyAlignment="1">
      <alignment horizontal="left" vertical="center" wrapText="1"/>
    </xf>
    <xf numFmtId="0" fontId="0" fillId="0" borderId="12" xfId="1" applyNumberFormat="1" applyFont="1" applyBorder="1" applyAlignment="1">
      <alignment horizontal="left" vertical="center" wrapText="1"/>
    </xf>
    <xf numFmtId="0" fontId="0" fillId="0" borderId="12" xfId="0" applyBorder="1" applyAlignment="1">
      <alignment wrapText="1"/>
    </xf>
    <xf numFmtId="0" fontId="23" fillId="0" borderId="1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3" fillId="10" borderId="1" xfId="0" applyFont="1" applyFill="1" applyBorder="1" applyAlignment="1">
      <alignment horizontal="center" vertical="center" wrapText="1"/>
    </xf>
    <xf numFmtId="0" fontId="24" fillId="10" borderId="2" xfId="0" applyFont="1" applyFill="1" applyBorder="1" applyAlignment="1">
      <alignment horizontal="center" vertical="center" wrapText="1"/>
    </xf>
    <xf numFmtId="0" fontId="24" fillId="10" borderId="1" xfId="0" applyFont="1" applyFill="1" applyBorder="1" applyAlignment="1">
      <alignment horizontal="center" vertical="center" wrapText="1"/>
    </xf>
    <xf numFmtId="0" fontId="24" fillId="10" borderId="0" xfId="0" applyFont="1" applyFill="1" applyAlignment="1">
      <alignment horizontal="center" vertical="center" wrapText="1"/>
    </xf>
    <xf numFmtId="0" fontId="0" fillId="9" borderId="12" xfId="0" applyFill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6" fillId="0" borderId="1" xfId="3" applyFont="1" applyBorder="1" applyAlignment="1">
      <alignment horizontal="center" vertical="center" wrapText="1"/>
    </xf>
    <xf numFmtId="0" fontId="27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24" xfId="0" applyBorder="1" applyAlignment="1">
      <alignment vertical="center"/>
    </xf>
    <xf numFmtId="0" fontId="10" fillId="0" borderId="24" xfId="0" applyFont="1" applyBorder="1" applyAlignment="1">
      <alignment horizontal="center" vertical="center" wrapText="1"/>
    </xf>
    <xf numFmtId="9" fontId="17" fillId="0" borderId="1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9" fontId="0" fillId="0" borderId="12" xfId="1" applyFont="1" applyFill="1" applyBorder="1" applyAlignment="1">
      <alignment horizontal="center" vertical="center"/>
    </xf>
    <xf numFmtId="0" fontId="21" fillId="0" borderId="12" xfId="0" applyFont="1" applyBorder="1" applyAlignment="1">
      <alignment vertical="center"/>
    </xf>
    <xf numFmtId="0" fontId="21" fillId="0" borderId="12" xfId="0" applyFont="1" applyBorder="1"/>
    <xf numFmtId="0" fontId="21" fillId="0" borderId="12" xfId="0" applyFont="1" applyBorder="1" applyAlignment="1">
      <alignment horizontal="left" vertical="center"/>
    </xf>
    <xf numFmtId="0" fontId="28" fillId="0" borderId="20" xfId="0" applyFont="1" applyBorder="1" applyAlignment="1">
      <alignment horizontal="center" vertical="center" wrapText="1"/>
    </xf>
    <xf numFmtId="0" fontId="29" fillId="0" borderId="25" xfId="0" applyFont="1" applyBorder="1" applyAlignment="1">
      <alignment horizontal="left" vertical="center" wrapText="1"/>
    </xf>
    <xf numFmtId="0" fontId="30" fillId="0" borderId="12" xfId="0" applyFont="1" applyBorder="1" applyAlignment="1">
      <alignment horizontal="center" vertical="center" wrapText="1"/>
    </xf>
    <xf numFmtId="0" fontId="31" fillId="0" borderId="25" xfId="0" applyFont="1" applyBorder="1" applyAlignment="1">
      <alignment horizontal="left" vertical="center" wrapText="1"/>
    </xf>
    <xf numFmtId="0" fontId="29" fillId="0" borderId="0" xfId="0" applyFont="1" applyAlignment="1">
      <alignment horizontal="left" vertical="center" wrapText="1"/>
    </xf>
    <xf numFmtId="0" fontId="5" fillId="0" borderId="13" xfId="0" applyFont="1" applyBorder="1" applyAlignment="1">
      <alignment vertical="center" wrapText="1"/>
    </xf>
    <xf numFmtId="0" fontId="28" fillId="0" borderId="26" xfId="0" applyFont="1" applyBorder="1" applyAlignment="1">
      <alignment horizontal="center" vertical="center" wrapText="1"/>
    </xf>
    <xf numFmtId="0" fontId="5" fillId="0" borderId="27" xfId="0" applyFont="1" applyBorder="1" applyAlignment="1">
      <alignment vertical="center" wrapText="1"/>
    </xf>
    <xf numFmtId="0" fontId="28" fillId="0" borderId="12" xfId="0" applyFont="1" applyBorder="1" applyAlignment="1">
      <alignment horizontal="center" vertical="center" wrapText="1"/>
    </xf>
    <xf numFmtId="0" fontId="32" fillId="0" borderId="13" xfId="0" applyFont="1" applyBorder="1" applyAlignment="1">
      <alignment horizontal="justify" vertical="center" wrapText="1"/>
    </xf>
    <xf numFmtId="0" fontId="28" fillId="0" borderId="28" xfId="0" applyFont="1" applyBorder="1" applyAlignment="1">
      <alignment horizontal="center" vertical="center" wrapText="1"/>
    </xf>
    <xf numFmtId="0" fontId="0" fillId="0" borderId="29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30" fillId="0" borderId="20" xfId="0" applyFont="1" applyBorder="1" applyAlignment="1">
      <alignment horizontal="center" vertical="center" wrapText="1"/>
    </xf>
    <xf numFmtId="0" fontId="30" fillId="0" borderId="30" xfId="0" applyFont="1" applyBorder="1" applyAlignment="1">
      <alignment horizontal="left" vertical="center" wrapText="1"/>
    </xf>
    <xf numFmtId="0" fontId="30" fillId="0" borderId="25" xfId="0" applyFont="1" applyBorder="1" applyAlignment="1">
      <alignment horizontal="center" vertical="center" wrapText="1"/>
    </xf>
    <xf numFmtId="0" fontId="30" fillId="0" borderId="13" xfId="0" applyFont="1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0" fillId="0" borderId="17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7" xfId="0" applyBorder="1" applyAlignment="1">
      <alignment vertical="center" wrapText="1"/>
    </xf>
    <xf numFmtId="0" fontId="0" fillId="0" borderId="18" xfId="0" applyBorder="1" applyAlignment="1">
      <alignment vertical="center"/>
    </xf>
    <xf numFmtId="0" fontId="0" fillId="0" borderId="15" xfId="0" applyBorder="1" applyAlignment="1">
      <alignment horizontal="left" vertical="center" wrapText="1"/>
    </xf>
    <xf numFmtId="0" fontId="0" fillId="0" borderId="31" xfId="0" applyBorder="1" applyAlignment="1">
      <alignment vertical="center" wrapText="1"/>
    </xf>
    <xf numFmtId="0" fontId="0" fillId="0" borderId="4" xfId="0" applyBorder="1" applyAlignment="1">
      <alignment vertical="center"/>
    </xf>
    <xf numFmtId="0" fontId="0" fillId="0" borderId="6" xfId="0" applyBorder="1" applyAlignment="1">
      <alignment horizontal="left" vertical="center" wrapText="1"/>
    </xf>
    <xf numFmtId="0" fontId="0" fillId="0" borderId="9" xfId="0" applyBorder="1" applyAlignment="1">
      <alignment vertical="center" wrapText="1"/>
    </xf>
    <xf numFmtId="0" fontId="0" fillId="0" borderId="32" xfId="0" applyBorder="1" applyAlignment="1">
      <alignment vertical="center"/>
    </xf>
    <xf numFmtId="0" fontId="0" fillId="0" borderId="33" xfId="0" applyBorder="1" applyAlignment="1">
      <alignment horizontal="left" vertical="center" wrapText="1"/>
    </xf>
    <xf numFmtId="0" fontId="0" fillId="0" borderId="34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5" xfId="0" applyBorder="1" applyAlignment="1">
      <alignment horizontal="left" vertical="center" wrapText="1"/>
    </xf>
    <xf numFmtId="0" fontId="0" fillId="0" borderId="8" xfId="0" applyBorder="1" applyAlignment="1">
      <alignment vertical="center" wrapText="1"/>
    </xf>
    <xf numFmtId="0" fontId="0" fillId="0" borderId="19" xfId="0" applyBorder="1" applyAlignment="1">
      <alignment vertical="center"/>
    </xf>
    <xf numFmtId="0" fontId="0" fillId="0" borderId="14" xfId="0" applyBorder="1" applyAlignment="1">
      <alignment horizontal="left" vertical="center" wrapText="1"/>
    </xf>
    <xf numFmtId="0" fontId="0" fillId="0" borderId="35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36" xfId="0" applyBorder="1" applyAlignment="1">
      <alignment horizontal="center" vertical="center"/>
    </xf>
    <xf numFmtId="0" fontId="0" fillId="0" borderId="36" xfId="0" applyBorder="1" applyAlignment="1">
      <alignment horizontal="justify" vertical="center"/>
    </xf>
    <xf numFmtId="0" fontId="0" fillId="0" borderId="37" xfId="0" applyBorder="1" applyAlignment="1">
      <alignment horizontal="center" vertical="center"/>
    </xf>
    <xf numFmtId="0" fontId="8" fillId="0" borderId="38" xfId="0" applyFont="1" applyBorder="1" applyAlignment="1">
      <alignment horizontal="justify" vertical="center"/>
    </xf>
    <xf numFmtId="0" fontId="0" fillId="0" borderId="39" xfId="0" applyBorder="1" applyAlignment="1">
      <alignment horizontal="center" vertical="center"/>
    </xf>
    <xf numFmtId="0" fontId="9" fillId="0" borderId="39" xfId="0" applyFont="1" applyBorder="1" applyAlignment="1">
      <alignment horizontal="justify" vertical="center"/>
    </xf>
    <xf numFmtId="0" fontId="0" fillId="0" borderId="24" xfId="0" applyBorder="1" applyAlignment="1">
      <alignment horizontal="center" vertical="center"/>
    </xf>
    <xf numFmtId="0" fontId="9" fillId="0" borderId="24" xfId="0" applyFont="1" applyBorder="1" applyAlignment="1">
      <alignment horizontal="justify" vertical="center"/>
    </xf>
    <xf numFmtId="0" fontId="0" fillId="0" borderId="40" xfId="0" applyBorder="1" applyAlignment="1">
      <alignment vertical="center" wrapText="1"/>
    </xf>
    <xf numFmtId="9" fontId="13" fillId="0" borderId="12" xfId="0" applyNumberFormat="1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wrapText="1" shrinkToFit="1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18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32" xfId="0" applyBorder="1" applyAlignment="1">
      <alignment vertical="center" wrapText="1"/>
    </xf>
    <xf numFmtId="0" fontId="0" fillId="0" borderId="33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18" xfId="0" applyBorder="1"/>
    <xf numFmtId="0" fontId="0" fillId="0" borderId="4" xfId="0" applyBorder="1"/>
    <xf numFmtId="0" fontId="23" fillId="0" borderId="15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/>
    </xf>
    <xf numFmtId="0" fontId="24" fillId="0" borderId="21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center" vertical="center"/>
    </xf>
    <xf numFmtId="0" fontId="24" fillId="0" borderId="22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/>
    </xf>
    <xf numFmtId="3" fontId="0" fillId="0" borderId="12" xfId="0" applyNumberFormat="1" applyBorder="1" applyAlignment="1">
      <alignment horizontal="left" vertical="center" wrapText="1"/>
    </xf>
    <xf numFmtId="10" fontId="2" fillId="0" borderId="1" xfId="0" applyNumberFormat="1" applyFont="1" applyBorder="1" applyAlignment="1">
      <alignment horizontal="center" vertical="center"/>
    </xf>
    <xf numFmtId="0" fontId="0" fillId="0" borderId="12" xfId="1" applyNumberFormat="1" applyFont="1" applyFill="1" applyBorder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9" fontId="0" fillId="0" borderId="9" xfId="0" applyNumberForma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9" fontId="0" fillId="0" borderId="41" xfId="0" applyNumberFormat="1" applyBorder="1"/>
    <xf numFmtId="0" fontId="0" fillId="0" borderId="41" xfId="0" applyBorder="1"/>
    <xf numFmtId="9" fontId="0" fillId="0" borderId="41" xfId="0" applyNumberFormat="1" applyBorder="1" applyAlignment="1">
      <alignment horizontal="center" vertical="center"/>
    </xf>
    <xf numFmtId="9" fontId="7" fillId="0" borderId="41" xfId="0" applyNumberFormat="1" applyFont="1" applyBorder="1" applyAlignment="1">
      <alignment horizontal="center" vertical="center" wrapText="1"/>
    </xf>
    <xf numFmtId="9" fontId="0" fillId="4" borderId="41" xfId="1" applyFont="1" applyFill="1" applyBorder="1" applyAlignment="1">
      <alignment horizontal="left" vertical="center" wrapText="1"/>
    </xf>
    <xf numFmtId="0" fontId="0" fillId="3" borderId="12" xfId="0" applyFill="1" applyBorder="1" applyAlignment="1">
      <alignment horizontal="left" vertical="center" wrapText="1"/>
    </xf>
    <xf numFmtId="9" fontId="4" fillId="0" borderId="6" xfId="1" applyFont="1" applyFill="1" applyBorder="1" applyAlignment="1">
      <alignment horizontal="center" vertical="center"/>
    </xf>
    <xf numFmtId="9" fontId="4" fillId="0" borderId="12" xfId="1" applyFont="1" applyFill="1" applyBorder="1" applyAlignment="1">
      <alignment horizontal="center" vertical="center"/>
    </xf>
    <xf numFmtId="10" fontId="0" fillId="0" borderId="12" xfId="0" applyNumberFormat="1" applyBorder="1"/>
    <xf numFmtId="0" fontId="7" fillId="3" borderId="12" xfId="0" applyFont="1" applyFill="1" applyBorder="1" applyAlignment="1">
      <alignment horizontal="center" vertical="center" wrapText="1"/>
    </xf>
    <xf numFmtId="0" fontId="0" fillId="3" borderId="12" xfId="0" applyFill="1" applyBorder="1"/>
    <xf numFmtId="0" fontId="0" fillId="0" borderId="39" xfId="0" applyBorder="1"/>
    <xf numFmtId="0" fontId="0" fillId="0" borderId="10" xfId="0" applyBorder="1" applyAlignment="1">
      <alignment vertical="center"/>
    </xf>
    <xf numFmtId="0" fontId="0" fillId="0" borderId="42" xfId="0" applyBorder="1" applyAlignment="1">
      <alignment vertical="center" wrapText="1"/>
    </xf>
    <xf numFmtId="0" fontId="33" fillId="0" borderId="13" xfId="0" applyFont="1" applyBorder="1" applyAlignment="1">
      <alignment horizontal="justify" vertical="center" wrapText="1"/>
    </xf>
    <xf numFmtId="0" fontId="30" fillId="0" borderId="25" xfId="0" applyFont="1" applyBorder="1" applyAlignment="1">
      <alignment horizontal="left" vertical="center" wrapText="1"/>
    </xf>
    <xf numFmtId="0" fontId="34" fillId="0" borderId="13" xfId="0" applyFont="1" applyBorder="1" applyAlignment="1">
      <alignment horizontal="left" vertical="center" wrapText="1"/>
    </xf>
    <xf numFmtId="0" fontId="0" fillId="0" borderId="12" xfId="1" applyNumberFormat="1" applyFont="1" applyFill="1" applyBorder="1" applyAlignment="1">
      <alignment horizontal="center" vertical="center" wrapText="1"/>
    </xf>
    <xf numFmtId="0" fontId="35" fillId="0" borderId="12" xfId="0" applyFont="1" applyBorder="1" applyAlignment="1">
      <alignment vertical="center" wrapText="1"/>
    </xf>
    <xf numFmtId="0" fontId="35" fillId="0" borderId="0" xfId="0" applyFont="1" applyAlignment="1">
      <alignment vertical="center" wrapText="1"/>
    </xf>
    <xf numFmtId="0" fontId="0" fillId="0" borderId="43" xfId="0" applyBorder="1" applyAlignment="1">
      <alignment horizontal="left" vertical="center" wrapText="1"/>
    </xf>
    <xf numFmtId="9" fontId="0" fillId="0" borderId="2" xfId="0" applyNumberFormat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left" vertical="center" wrapText="1"/>
    </xf>
    <xf numFmtId="9" fontId="0" fillId="0" borderId="4" xfId="0" applyNumberFormat="1" applyBorder="1" applyAlignment="1">
      <alignment horizontal="left" vertical="center" wrapText="1"/>
    </xf>
    <xf numFmtId="0" fontId="0" fillId="0" borderId="4" xfId="0" applyBorder="1" applyAlignment="1">
      <alignment horizontal="left"/>
    </xf>
    <xf numFmtId="0" fontId="0" fillId="0" borderId="19" xfId="0" applyBorder="1" applyAlignment="1">
      <alignment horizontal="left" vertical="center"/>
    </xf>
    <xf numFmtId="9" fontId="0" fillId="0" borderId="35" xfId="0" applyNumberFormat="1" applyBorder="1" applyAlignment="1">
      <alignment horizontal="left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28" fillId="0" borderId="39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28" fillId="5" borderId="12" xfId="0" applyFont="1" applyFill="1" applyBorder="1" applyAlignment="1">
      <alignment horizontal="center" vertical="center" wrapText="1"/>
    </xf>
    <xf numFmtId="0" fontId="36" fillId="0" borderId="43" xfId="0" applyFont="1" applyBorder="1" applyAlignment="1">
      <alignment horizontal="center" vertical="center" wrapText="1"/>
    </xf>
    <xf numFmtId="0" fontId="30" fillId="0" borderId="13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left" vertical="center"/>
    </xf>
    <xf numFmtId="0" fontId="37" fillId="0" borderId="12" xfId="0" applyFont="1" applyBorder="1" applyAlignment="1">
      <alignment horizontal="left" vertical="center" wrapText="1"/>
    </xf>
    <xf numFmtId="9" fontId="35" fillId="0" borderId="44" xfId="0" applyNumberFormat="1" applyFont="1" applyBorder="1" applyAlignment="1">
      <alignment horizontal="left" vertical="center" wrapText="1"/>
    </xf>
    <xf numFmtId="0" fontId="35" fillId="12" borderId="18" xfId="0" applyFont="1" applyFill="1" applyBorder="1" applyAlignment="1">
      <alignment horizontal="left" vertical="center"/>
    </xf>
    <xf numFmtId="0" fontId="35" fillId="12" borderId="3" xfId="0" applyFont="1" applyFill="1" applyBorder="1" applyAlignment="1">
      <alignment horizontal="left" vertical="center" wrapText="1"/>
    </xf>
    <xf numFmtId="9" fontId="35" fillId="12" borderId="1" xfId="0" applyNumberFormat="1" applyFont="1" applyFill="1" applyBorder="1" applyAlignment="1">
      <alignment horizontal="left" vertical="center" wrapText="1"/>
    </xf>
    <xf numFmtId="0" fontId="35" fillId="0" borderId="4" xfId="0" applyFont="1" applyBorder="1" applyAlignment="1">
      <alignment horizontal="left" vertical="center"/>
    </xf>
    <xf numFmtId="0" fontId="35" fillId="0" borderId="4" xfId="0" applyFont="1" applyBorder="1" applyAlignment="1">
      <alignment horizontal="left" vertical="center" wrapText="1"/>
    </xf>
    <xf numFmtId="9" fontId="35" fillId="0" borderId="6" xfId="0" applyNumberFormat="1" applyFont="1" applyBorder="1" applyAlignment="1">
      <alignment horizontal="left" vertical="center" wrapText="1"/>
    </xf>
    <xf numFmtId="0" fontId="37" fillId="0" borderId="12" xfId="0" applyFont="1" applyBorder="1" applyAlignment="1">
      <alignment vertical="center" wrapText="1"/>
    </xf>
    <xf numFmtId="9" fontId="35" fillId="0" borderId="45" xfId="0" applyNumberFormat="1" applyFont="1" applyBorder="1" applyAlignment="1">
      <alignment horizontal="left" vertical="center" wrapText="1"/>
    </xf>
    <xf numFmtId="9" fontId="35" fillId="0" borderId="12" xfId="0" applyNumberFormat="1" applyFont="1" applyBorder="1" applyAlignment="1">
      <alignment horizontal="left" vertical="center" wrapText="1"/>
    </xf>
    <xf numFmtId="0" fontId="35" fillId="12" borderId="12" xfId="0" applyFont="1" applyFill="1" applyBorder="1" applyAlignment="1">
      <alignment horizontal="left" vertical="center" wrapText="1"/>
    </xf>
    <xf numFmtId="9" fontId="35" fillId="12" borderId="45" xfId="0" applyNumberFormat="1" applyFont="1" applyFill="1" applyBorder="1" applyAlignment="1">
      <alignment horizontal="left" vertical="center" wrapText="1"/>
    </xf>
    <xf numFmtId="0" fontId="35" fillId="0" borderId="4" xfId="0" applyFont="1" applyBorder="1" applyAlignment="1">
      <alignment horizontal="left"/>
    </xf>
    <xf numFmtId="0" fontId="35" fillId="0" borderId="6" xfId="0" applyFont="1" applyBorder="1" applyAlignment="1">
      <alignment horizontal="left" vertical="center" wrapText="1"/>
    </xf>
    <xf numFmtId="0" fontId="35" fillId="0" borderId="19" xfId="0" applyFont="1" applyBorder="1" applyAlignment="1">
      <alignment horizontal="left" vertical="center"/>
    </xf>
    <xf numFmtId="0" fontId="35" fillId="0" borderId="12" xfId="0" applyFont="1" applyBorder="1" applyAlignment="1">
      <alignment horizontal="left" vertical="center" wrapText="1"/>
    </xf>
    <xf numFmtId="9" fontId="35" fillId="0" borderId="46" xfId="0" applyNumberFormat="1" applyFont="1" applyBorder="1" applyAlignment="1">
      <alignment horizontal="left" vertical="center" wrapText="1"/>
    </xf>
    <xf numFmtId="0" fontId="35" fillId="12" borderId="12" xfId="0" applyFont="1" applyFill="1" applyBorder="1" applyAlignment="1">
      <alignment horizontal="center" vertical="center" wrapText="1"/>
    </xf>
    <xf numFmtId="0" fontId="37" fillId="12" borderId="12" xfId="0" applyFont="1" applyFill="1" applyBorder="1" applyAlignment="1">
      <alignment vertical="center" wrapText="1"/>
    </xf>
    <xf numFmtId="0" fontId="35" fillId="0" borderId="27" xfId="0" applyFont="1" applyBorder="1" applyAlignment="1">
      <alignment horizontal="center" vertical="center" wrapText="1"/>
    </xf>
    <xf numFmtId="0" fontId="35" fillId="0" borderId="39" xfId="0" applyFont="1" applyBorder="1" applyAlignment="1">
      <alignment vertical="center" wrapText="1"/>
    </xf>
    <xf numFmtId="0" fontId="35" fillId="0" borderId="47" xfId="0" applyFont="1" applyBorder="1" applyAlignment="1">
      <alignment horizontal="center" vertical="center" wrapText="1"/>
    </xf>
    <xf numFmtId="0" fontId="38" fillId="0" borderId="12" xfId="0" applyFont="1" applyBorder="1" applyAlignment="1">
      <alignment horizontal="center" vertical="center" wrapText="1"/>
    </xf>
    <xf numFmtId="0" fontId="35" fillId="0" borderId="12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1" fontId="0" fillId="0" borderId="12" xfId="0" applyNumberFormat="1" applyBorder="1" applyAlignment="1">
      <alignment horizontal="center" vertical="center" wrapText="1"/>
    </xf>
    <xf numFmtId="1" fontId="0" fillId="10" borderId="12" xfId="0" applyNumberFormat="1" applyFill="1" applyBorder="1" applyAlignment="1">
      <alignment horizontal="center" vertical="center" wrapText="1"/>
    </xf>
    <xf numFmtId="1" fontId="2" fillId="10" borderId="12" xfId="0" applyNumberFormat="1" applyFont="1" applyFill="1" applyBorder="1" applyAlignment="1">
      <alignment horizontal="center" vertical="center"/>
    </xf>
    <xf numFmtId="1" fontId="2" fillId="0" borderId="12" xfId="0" applyNumberFormat="1" applyFont="1" applyBorder="1" applyAlignment="1">
      <alignment horizontal="center" vertical="center"/>
    </xf>
    <xf numFmtId="1" fontId="39" fillId="0" borderId="12" xfId="0" applyNumberFormat="1" applyFont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/>
    </xf>
    <xf numFmtId="0" fontId="0" fillId="10" borderId="12" xfId="0" applyFill="1" applyBorder="1" applyAlignment="1">
      <alignment horizontal="left" vertical="center" wrapText="1"/>
    </xf>
    <xf numFmtId="0" fontId="0" fillId="10" borderId="1" xfId="0" applyFill="1" applyBorder="1" applyAlignment="1">
      <alignment horizontal="left" vertical="center" wrapText="1"/>
    </xf>
    <xf numFmtId="0" fontId="0" fillId="10" borderId="7" xfId="0" applyFill="1" applyBorder="1" applyAlignment="1">
      <alignment vertical="center" wrapText="1"/>
    </xf>
    <xf numFmtId="0" fontId="0" fillId="11" borderId="21" xfId="0" applyFill="1" applyBorder="1" applyAlignment="1">
      <alignment vertical="center"/>
    </xf>
    <xf numFmtId="0" fontId="0" fillId="11" borderId="16" xfId="0" applyFill="1" applyBorder="1" applyAlignment="1">
      <alignment horizontal="left" vertical="center" wrapText="1"/>
    </xf>
    <xf numFmtId="0" fontId="0" fillId="11" borderId="17" xfId="0" applyFill="1" applyBorder="1" applyAlignment="1">
      <alignment vertical="center" wrapText="1"/>
    </xf>
    <xf numFmtId="0" fontId="0" fillId="11" borderId="12" xfId="0" applyFill="1" applyBorder="1" applyAlignment="1">
      <alignment vertical="center" wrapText="1"/>
    </xf>
    <xf numFmtId="9" fontId="0" fillId="11" borderId="41" xfId="0" applyNumberFormat="1" applyFill="1" applyBorder="1" applyAlignment="1">
      <alignment horizontal="center" vertical="center" wrapText="1"/>
    </xf>
    <xf numFmtId="1" fontId="0" fillId="11" borderId="12" xfId="0" applyNumberFormat="1" applyFill="1" applyBorder="1" applyAlignment="1">
      <alignment horizontal="center" vertical="center"/>
    </xf>
    <xf numFmtId="1" fontId="0" fillId="0" borderId="13" xfId="0" applyNumberFormat="1" applyBorder="1" applyAlignment="1">
      <alignment horizontal="center" vertical="center" wrapText="1"/>
    </xf>
    <xf numFmtId="0" fontId="2" fillId="0" borderId="44" xfId="0" applyFont="1" applyBorder="1" applyAlignment="1">
      <alignment wrapText="1"/>
    </xf>
    <xf numFmtId="1" fontId="0" fillId="0" borderId="39" xfId="0" applyNumberFormat="1" applyBorder="1" applyAlignment="1">
      <alignment horizontal="center" vertical="center" wrapText="1"/>
    </xf>
    <xf numFmtId="1" fontId="0" fillId="0" borderId="39" xfId="0" applyNumberFormat="1" applyBorder="1" applyAlignment="1">
      <alignment horizontal="center" vertical="center"/>
    </xf>
    <xf numFmtId="1" fontId="2" fillId="0" borderId="39" xfId="0" applyNumberFormat="1" applyFont="1" applyBorder="1" applyAlignment="1">
      <alignment horizontal="center" vertical="center"/>
    </xf>
    <xf numFmtId="9" fontId="2" fillId="0" borderId="39" xfId="0" applyNumberFormat="1" applyFont="1" applyBorder="1" applyAlignment="1">
      <alignment horizontal="center" vertical="center"/>
    </xf>
    <xf numFmtId="1" fontId="0" fillId="0" borderId="24" xfId="0" applyNumberFormat="1" applyBorder="1" applyAlignment="1">
      <alignment horizontal="center" vertical="center" wrapText="1"/>
    </xf>
    <xf numFmtId="1" fontId="0" fillId="0" borderId="24" xfId="0" applyNumberFormat="1" applyBorder="1" applyAlignment="1">
      <alignment horizontal="center" vertical="center"/>
    </xf>
    <xf numFmtId="1" fontId="2" fillId="0" borderId="24" xfId="0" applyNumberFormat="1" applyFont="1" applyBorder="1" applyAlignment="1">
      <alignment horizontal="center" vertical="center"/>
    </xf>
    <xf numFmtId="9" fontId="2" fillId="0" borderId="24" xfId="0" applyNumberFormat="1" applyFont="1" applyBorder="1" applyAlignment="1">
      <alignment horizontal="center" vertical="center"/>
    </xf>
    <xf numFmtId="0" fontId="24" fillId="10" borderId="12" xfId="0" applyFont="1" applyFill="1" applyBorder="1" applyAlignment="1">
      <alignment horizontal="center" vertical="center"/>
    </xf>
    <xf numFmtId="0" fontId="23" fillId="10" borderId="12" xfId="0" applyFont="1" applyFill="1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>
      <alignment horizontal="left" vertical="center" wrapText="1"/>
    </xf>
    <xf numFmtId="0" fontId="36" fillId="0" borderId="1" xfId="0" applyFont="1" applyBorder="1" applyAlignment="1">
      <alignment horizontal="center" vertical="center" wrapText="1"/>
    </xf>
    <xf numFmtId="0" fontId="0" fillId="13" borderId="12" xfId="0" applyFill="1" applyBorder="1" applyAlignment="1">
      <alignment horizontal="center" vertical="center"/>
    </xf>
    <xf numFmtId="9" fontId="0" fillId="0" borderId="24" xfId="0" applyNumberFormat="1" applyBorder="1" applyAlignment="1">
      <alignment horizontal="center" vertical="center"/>
    </xf>
    <xf numFmtId="9" fontId="0" fillId="0" borderId="39" xfId="0" applyNumberFormat="1" applyBorder="1" applyAlignment="1">
      <alignment horizontal="center" vertical="center"/>
    </xf>
    <xf numFmtId="1" fontId="40" fillId="0" borderId="12" xfId="0" applyNumberFormat="1" applyFont="1" applyBorder="1" applyAlignment="1">
      <alignment horizontal="center" vertical="center"/>
    </xf>
    <xf numFmtId="1" fontId="0" fillId="3" borderId="12" xfId="0" applyNumberFormat="1" applyFill="1" applyBorder="1" applyAlignment="1">
      <alignment horizontal="center" vertical="center" wrapText="1"/>
    </xf>
    <xf numFmtId="0" fontId="0" fillId="13" borderId="48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0" borderId="48" xfId="0" applyBorder="1" applyAlignment="1">
      <alignment horizontal="center" vertical="center" wrapText="1"/>
    </xf>
    <xf numFmtId="1" fontId="5" fillId="0" borderId="12" xfId="0" applyNumberFormat="1" applyFont="1" applyBorder="1" applyAlignment="1">
      <alignment horizontal="center" vertical="center"/>
    </xf>
    <xf numFmtId="0" fontId="0" fillId="13" borderId="12" xfId="0" applyFill="1" applyBorder="1" applyAlignment="1">
      <alignment vertical="center"/>
    </xf>
    <xf numFmtId="0" fontId="36" fillId="0" borderId="12" xfId="0" applyFont="1" applyBorder="1" applyAlignment="1">
      <alignment vertical="center" wrapText="1"/>
    </xf>
    <xf numFmtId="0" fontId="0" fillId="4" borderId="12" xfId="0" applyFill="1" applyBorder="1" applyAlignment="1">
      <alignment horizontal="left" vertical="top" wrapText="1"/>
    </xf>
    <xf numFmtId="1" fontId="41" fillId="10" borderId="12" xfId="0" applyNumberFormat="1" applyFont="1" applyFill="1" applyBorder="1" applyAlignment="1">
      <alignment horizontal="center" vertical="center"/>
    </xf>
    <xf numFmtId="0" fontId="36" fillId="0" borderId="0" xfId="0" applyFont="1" applyAlignment="1">
      <alignment horizontal="center" vertical="center" wrapText="1"/>
    </xf>
    <xf numFmtId="0" fontId="36" fillId="0" borderId="12" xfId="0" applyFont="1" applyBorder="1" applyAlignment="1">
      <alignment horizontal="center" vertical="center" wrapText="1"/>
    </xf>
    <xf numFmtId="0" fontId="5" fillId="0" borderId="0" xfId="0" applyFont="1"/>
    <xf numFmtId="1" fontId="5" fillId="0" borderId="12" xfId="0" applyNumberFormat="1" applyFont="1" applyBorder="1" applyAlignment="1">
      <alignment horizontal="center" vertical="center" wrapText="1"/>
    </xf>
    <xf numFmtId="1" fontId="5" fillId="0" borderId="41" xfId="0" applyNumberFormat="1" applyFont="1" applyBorder="1" applyAlignment="1">
      <alignment horizontal="center" vertical="center"/>
    </xf>
    <xf numFmtId="0" fontId="0" fillId="0" borderId="0" xfId="0" applyAlignment="1">
      <alignment wrapText="1"/>
    </xf>
    <xf numFmtId="1" fontId="0" fillId="13" borderId="12" xfId="0" applyNumberFormat="1" applyFill="1" applyBorder="1" applyAlignment="1">
      <alignment horizontal="center" vertical="center" wrapText="1"/>
    </xf>
    <xf numFmtId="0" fontId="0" fillId="15" borderId="38" xfId="0" applyFill="1" applyBorder="1" applyAlignment="1">
      <alignment horizontal="center" vertical="center"/>
    </xf>
    <xf numFmtId="0" fontId="0" fillId="14" borderId="38" xfId="0" applyFill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24" fillId="3" borderId="18" xfId="0" applyFont="1" applyFill="1" applyBorder="1" applyAlignment="1">
      <alignment horizontal="center" vertical="center" wrapText="1"/>
    </xf>
    <xf numFmtId="0" fontId="24" fillId="0" borderId="43" xfId="0" applyFont="1" applyBorder="1" applyAlignment="1">
      <alignment horizontal="left" vertical="center" wrapText="1"/>
    </xf>
    <xf numFmtId="0" fontId="24" fillId="0" borderId="8" xfId="0" applyFont="1" applyBorder="1" applyAlignment="1">
      <alignment horizontal="left" vertical="center" wrapText="1"/>
    </xf>
    <xf numFmtId="0" fontId="24" fillId="0" borderId="5" xfId="0" applyFont="1" applyBorder="1" applyAlignment="1">
      <alignment horizontal="left" vertical="center" wrapText="1"/>
    </xf>
    <xf numFmtId="0" fontId="24" fillId="0" borderId="14" xfId="0" applyFont="1" applyBorder="1" applyAlignment="1">
      <alignment horizontal="left" vertical="center" wrapText="1"/>
    </xf>
    <xf numFmtId="0" fontId="0" fillId="0" borderId="12" xfId="0" applyBorder="1" applyAlignment="1">
      <alignment horizontal="left" wrapText="1"/>
    </xf>
    <xf numFmtId="0" fontId="0" fillId="3" borderId="31" xfId="0" applyFill="1" applyBorder="1" applyAlignment="1">
      <alignment vertical="center" wrapText="1"/>
    </xf>
    <xf numFmtId="0" fontId="41" fillId="11" borderId="12" xfId="0" applyFont="1" applyFill="1" applyBorder="1"/>
    <xf numFmtId="9" fontId="5" fillId="11" borderId="12" xfId="0" applyNumberFormat="1" applyFont="1" applyFill="1" applyBorder="1" applyAlignment="1">
      <alignment horizontal="center" vertical="center"/>
    </xf>
    <xf numFmtId="0" fontId="11" fillId="0" borderId="36" xfId="0" applyFont="1" applyBorder="1" applyAlignment="1">
      <alignment horizontal="left" vertical="center"/>
    </xf>
    <xf numFmtId="0" fontId="11" fillId="0" borderId="36" xfId="0" applyFont="1" applyBorder="1" applyAlignment="1">
      <alignment vertical="center" wrapText="1"/>
    </xf>
    <xf numFmtId="0" fontId="11" fillId="0" borderId="36" xfId="0" applyFont="1" applyBorder="1" applyAlignment="1">
      <alignment vertical="center"/>
    </xf>
    <xf numFmtId="1" fontId="5" fillId="0" borderId="39" xfId="0" applyNumberFormat="1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1" fillId="0" borderId="37" xfId="0" applyFont="1" applyBorder="1" applyAlignment="1">
      <alignment vertical="center" wrapText="1"/>
    </xf>
    <xf numFmtId="0" fontId="0" fillId="0" borderId="49" xfId="0" applyBorder="1" applyAlignment="1">
      <alignment vertical="center"/>
    </xf>
    <xf numFmtId="0" fontId="0" fillId="0" borderId="50" xfId="0" applyBorder="1" applyAlignment="1">
      <alignment vertical="center"/>
    </xf>
    <xf numFmtId="0" fontId="0" fillId="0" borderId="49" xfId="0" applyBorder="1" applyAlignment="1">
      <alignment horizontal="center" vertical="center"/>
    </xf>
    <xf numFmtId="0" fontId="14" fillId="0" borderId="49" xfId="0" applyFont="1" applyBorder="1" applyAlignment="1">
      <alignment vertical="center" wrapText="1"/>
    </xf>
    <xf numFmtId="0" fontId="14" fillId="0" borderId="51" xfId="0" applyFont="1" applyBorder="1"/>
    <xf numFmtId="0" fontId="14" fillId="0" borderId="52" xfId="0" applyFont="1" applyBorder="1"/>
    <xf numFmtId="0" fontId="14" fillId="0" borderId="39" xfId="0" applyFont="1" applyBorder="1" applyAlignment="1">
      <alignment vertical="center"/>
    </xf>
    <xf numFmtId="0" fontId="14" fillId="0" borderId="39" xfId="0" applyFont="1" applyBorder="1" applyAlignment="1">
      <alignment vertical="center" wrapText="1"/>
    </xf>
    <xf numFmtId="0" fontId="21" fillId="0" borderId="53" xfId="0" applyFont="1" applyBorder="1" applyAlignment="1">
      <alignment horizontal="left" vertical="center"/>
    </xf>
    <xf numFmtId="0" fontId="14" fillId="0" borderId="24" xfId="0" applyFont="1" applyBorder="1" applyAlignment="1">
      <alignment horizontal="justify" vertical="center"/>
    </xf>
    <xf numFmtId="0" fontId="15" fillId="0" borderId="24" xfId="0" applyFont="1" applyBorder="1" applyAlignment="1">
      <alignment vertical="center" wrapText="1"/>
    </xf>
    <xf numFmtId="1" fontId="43" fillId="0" borderId="12" xfId="0" applyNumberFormat="1" applyFont="1" applyBorder="1" applyAlignment="1">
      <alignment horizontal="center" vertical="center"/>
    </xf>
    <xf numFmtId="1" fontId="12" fillId="0" borderId="12" xfId="0" applyNumberFormat="1" applyFont="1" applyBorder="1" applyAlignment="1">
      <alignment horizontal="center" vertical="center"/>
    </xf>
    <xf numFmtId="0" fontId="29" fillId="3" borderId="25" xfId="0" applyFont="1" applyFill="1" applyBorder="1" applyAlignment="1">
      <alignment horizontal="left" vertical="center" wrapText="1"/>
    </xf>
    <xf numFmtId="0" fontId="0" fillId="3" borderId="15" xfId="0" applyFill="1" applyBorder="1" applyAlignment="1">
      <alignment horizontal="center" wrapText="1"/>
    </xf>
    <xf numFmtId="0" fontId="11" fillId="0" borderId="38" xfId="0" applyFont="1" applyBorder="1" applyAlignment="1">
      <alignment vertical="center" wrapText="1"/>
    </xf>
    <xf numFmtId="0" fontId="5" fillId="0" borderId="12" xfId="2" applyBorder="1"/>
    <xf numFmtId="0" fontId="11" fillId="0" borderId="54" xfId="0" applyFont="1" applyBorder="1" applyAlignment="1">
      <alignment horizontal="center" vertical="center" wrapText="1"/>
    </xf>
    <xf numFmtId="1" fontId="5" fillId="0" borderId="12" xfId="2" applyNumberFormat="1" applyBorder="1" applyAlignment="1">
      <alignment horizontal="center" vertical="center"/>
    </xf>
    <xf numFmtId="0" fontId="11" fillId="0" borderId="55" xfId="0" applyFont="1" applyBorder="1" applyAlignment="1">
      <alignment vertical="center" wrapText="1"/>
    </xf>
    <xf numFmtId="0" fontId="11" fillId="0" borderId="56" xfId="0" applyFont="1" applyBorder="1" applyAlignment="1">
      <alignment horizontal="center" vertical="center" wrapText="1"/>
    </xf>
    <xf numFmtId="0" fontId="11" fillId="0" borderId="57" xfId="0" applyFont="1" applyBorder="1" applyAlignment="1">
      <alignment horizontal="center" vertical="center" wrapText="1"/>
    </xf>
    <xf numFmtId="0" fontId="11" fillId="0" borderId="58" xfId="0" applyFont="1" applyBorder="1" applyAlignment="1">
      <alignment horizontal="center" vertical="center" wrapText="1"/>
    </xf>
    <xf numFmtId="0" fontId="5" fillId="16" borderId="12" xfId="2" applyFill="1" applyBorder="1" applyAlignment="1">
      <alignment horizontal="center" vertical="center" wrapText="1"/>
    </xf>
    <xf numFmtId="1" fontId="17" fillId="0" borderId="12" xfId="0" applyNumberFormat="1" applyFont="1" applyBorder="1" applyAlignment="1">
      <alignment horizontal="center" vertical="center" wrapText="1"/>
    </xf>
    <xf numFmtId="0" fontId="2" fillId="0" borderId="39" xfId="0" applyFont="1" applyBorder="1" applyAlignment="1">
      <alignment wrapText="1"/>
    </xf>
    <xf numFmtId="0" fontId="2" fillId="0" borderId="0" xfId="0" applyFont="1" applyAlignment="1">
      <alignment wrapText="1"/>
    </xf>
    <xf numFmtId="0" fontId="2" fillId="0" borderId="13" xfId="0" applyFont="1" applyBorder="1" applyAlignment="1">
      <alignment wrapText="1"/>
    </xf>
    <xf numFmtId="0" fontId="2" fillId="0" borderId="12" xfId="0" applyFont="1" applyBorder="1" applyAlignment="1">
      <alignment vertical="center" wrapText="1"/>
    </xf>
    <xf numFmtId="1" fontId="2" fillId="0" borderId="12" xfId="0" applyNumberFormat="1" applyFont="1" applyBorder="1" applyAlignment="1">
      <alignment wrapText="1"/>
    </xf>
    <xf numFmtId="0" fontId="1" fillId="2" borderId="0" xfId="0" applyFont="1" applyFill="1" applyAlignment="1">
      <alignment horizontal="center" vertical="center"/>
    </xf>
    <xf numFmtId="0" fontId="2" fillId="3" borderId="10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" fillId="2" borderId="12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1" fillId="2" borderId="11" xfId="0" applyFont="1" applyFill="1" applyBorder="1" applyAlignment="1">
      <alignment horizontal="center" vertical="center" wrapText="1"/>
    </xf>
  </cellXfs>
  <cellStyles count="4">
    <cellStyle name="Normal" xfId="0" builtinId="0"/>
    <cellStyle name="Normal 2" xfId="2" xr:uid="{A3A679FC-2E7D-4EC2-A26B-7AEBE600852A}"/>
    <cellStyle name="Normal 2 2" xfId="3" xr:uid="{F870C402-21DC-4E36-938E-B5811CEFE117}"/>
    <cellStyle name="Porcentaje" xfId="1" builtinId="5"/>
  </cellStyles>
  <dxfs count="225"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</font>
      <fill>
        <patternFill>
          <bgColor theme="9"/>
        </patternFill>
      </fill>
    </dxf>
    <dxf>
      <fill>
        <patternFill>
          <bgColor theme="9" tint="0.39994506668294322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</font>
      <fill>
        <patternFill>
          <bgColor theme="9"/>
        </patternFill>
      </fill>
    </dxf>
    <dxf>
      <fill>
        <patternFill>
          <bgColor theme="9" tint="0.39994506668294322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</font>
      <fill>
        <patternFill>
          <bgColor rgb="FFFFC000"/>
        </patternFill>
      </fill>
    </dxf>
    <dxf>
      <font>
        <b val="0"/>
        <i val="0"/>
      </font>
      <fill>
        <patternFill>
          <bgColor theme="9"/>
        </patternFill>
      </fill>
    </dxf>
    <dxf>
      <fill>
        <patternFill>
          <bgColor theme="9" tint="0.39994506668294322"/>
        </patternFill>
      </fill>
    </dxf>
    <dxf>
      <font>
        <b val="0"/>
        <i val="0"/>
      </font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</font>
      <fill>
        <patternFill>
          <bgColor theme="9"/>
        </patternFill>
      </fill>
    </dxf>
    <dxf>
      <fill>
        <patternFill>
          <bgColor theme="9" tint="0.39994506668294322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</font>
      <fill>
        <patternFill>
          <bgColor theme="9"/>
        </patternFill>
      </fill>
    </dxf>
    <dxf>
      <fill>
        <patternFill>
          <bgColor theme="9" tint="0.39994506668294322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</font>
      <fill>
        <patternFill>
          <bgColor theme="9"/>
        </patternFill>
      </fill>
    </dxf>
    <dxf>
      <fill>
        <patternFill>
          <bgColor theme="9" tint="0.39994506668294322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</font>
      <fill>
        <patternFill>
          <bgColor theme="9"/>
        </patternFill>
      </fill>
    </dxf>
    <dxf>
      <fill>
        <patternFill>
          <bgColor theme="9" tint="0.39994506668294322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</font>
      <fill>
        <patternFill>
          <bgColor theme="9"/>
        </patternFill>
      </fill>
    </dxf>
    <dxf>
      <fill>
        <patternFill>
          <bgColor theme="9" tint="0.39994506668294322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</font>
      <fill>
        <patternFill>
          <bgColor theme="9"/>
        </patternFill>
      </fill>
    </dxf>
    <dxf>
      <fill>
        <patternFill>
          <bgColor theme="9" tint="0.39994506668294322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</font>
      <fill>
        <patternFill>
          <bgColor theme="9"/>
        </patternFill>
      </fill>
    </dxf>
    <dxf>
      <fill>
        <patternFill>
          <bgColor theme="9" tint="0.39994506668294322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</font>
      <fill>
        <patternFill>
          <bgColor theme="9"/>
        </patternFill>
      </fill>
    </dxf>
    <dxf>
      <fill>
        <patternFill>
          <bgColor theme="9" tint="0.39994506668294322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</font>
      <fill>
        <patternFill>
          <bgColor theme="9"/>
        </patternFill>
      </fill>
    </dxf>
    <dxf>
      <fill>
        <patternFill>
          <bgColor theme="9" tint="0.39994506668294322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</font>
      <fill>
        <patternFill>
          <bgColor theme="9"/>
        </patternFill>
      </fill>
    </dxf>
    <dxf>
      <fill>
        <patternFill>
          <bgColor theme="9" tint="0.39994506668294322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</font>
      <fill>
        <patternFill>
          <bgColor theme="9"/>
        </patternFill>
      </fill>
    </dxf>
    <dxf>
      <fill>
        <patternFill>
          <bgColor theme="9" tint="0.39994506668294322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A50021"/>
      <color rgb="FF99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alcChain" Target="calcChain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0.xml"/><Relationship Id="rId1" Type="http://schemas.openxmlformats.org/officeDocument/2006/relationships/vmlDrawing" Target="../drawings/vmlDrawing10.v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2.xml"/><Relationship Id="rId1" Type="http://schemas.openxmlformats.org/officeDocument/2006/relationships/vmlDrawing" Target="../drawings/vmlDrawing12.v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3.xml"/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5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4.xml"/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6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5.xml"/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7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comments" Target="../comments16.xml"/><Relationship Id="rId1" Type="http://schemas.openxmlformats.org/officeDocument/2006/relationships/vmlDrawing" Target="../drawings/vmlDrawing16.v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comments" Target="../comments17.xml"/><Relationship Id="rId1" Type="http://schemas.openxmlformats.org/officeDocument/2006/relationships/vmlDrawing" Target="../drawings/vmlDrawing17.v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8.xml"/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comments" Target="../comments19.xml"/><Relationship Id="rId1" Type="http://schemas.openxmlformats.org/officeDocument/2006/relationships/vmlDrawing" Target="../drawings/vmlDrawing19.v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comments" Target="../comments20.xml"/><Relationship Id="rId1" Type="http://schemas.openxmlformats.org/officeDocument/2006/relationships/vmlDrawing" Target="../drawings/vmlDrawing20.v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1.xml"/><Relationship Id="rId1" Type="http://schemas.openxmlformats.org/officeDocument/2006/relationships/vmlDrawing" Target="../drawings/vmlDrawing21.vm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2.xml"/><Relationship Id="rId1" Type="http://schemas.openxmlformats.org/officeDocument/2006/relationships/vmlDrawing" Target="../drawings/vmlDrawing22.vml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comments" Target="../comments23.xml"/><Relationship Id="rId1" Type="http://schemas.openxmlformats.org/officeDocument/2006/relationships/vmlDrawing" Target="../drawings/vmlDrawing23.vml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comments" Target="../comments24.xml"/><Relationship Id="rId1" Type="http://schemas.openxmlformats.org/officeDocument/2006/relationships/vmlDrawing" Target="../drawings/vmlDrawing24.vml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comments" Target="../comments25.xml"/><Relationship Id="rId1" Type="http://schemas.openxmlformats.org/officeDocument/2006/relationships/vmlDrawing" Target="../drawings/vmlDrawing25.vm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comments" Target="../comments26.xml"/><Relationship Id="rId1" Type="http://schemas.openxmlformats.org/officeDocument/2006/relationships/vmlDrawing" Target="../drawings/vmlDrawing26.vml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comments" Target="../comments27.xml"/><Relationship Id="rId2" Type="http://schemas.openxmlformats.org/officeDocument/2006/relationships/vmlDrawing" Target="../drawings/vmlDrawing27.vml"/><Relationship Id="rId1" Type="http://schemas.openxmlformats.org/officeDocument/2006/relationships/printerSettings" Target="../printerSettings/printerSettings9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comments" Target="../comments28.xml"/><Relationship Id="rId1" Type="http://schemas.openxmlformats.org/officeDocument/2006/relationships/vmlDrawing" Target="../drawings/vmlDrawing28.vml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comments" Target="../comments29.xml"/><Relationship Id="rId1" Type="http://schemas.openxmlformats.org/officeDocument/2006/relationships/vmlDrawing" Target="../drawings/vmlDrawing29.vml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comments" Target="../comments30.xml"/><Relationship Id="rId1" Type="http://schemas.openxmlformats.org/officeDocument/2006/relationships/vmlDrawing" Target="../drawings/vmlDrawing30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77CA5C-5FE0-4FA1-9614-31FECFD6665C}">
  <dimension ref="B1:AY51"/>
  <sheetViews>
    <sheetView zoomScale="69" zoomScaleNormal="120" workbookViewId="0">
      <pane ySplit="6" topLeftCell="A7" activePane="bottomLeft" state="frozen"/>
      <selection pane="bottomLeft" activeCell="H9" sqref="H9"/>
    </sheetView>
  </sheetViews>
  <sheetFormatPr baseColWidth="10" defaultRowHeight="14.4"/>
  <cols>
    <col min="2" max="2" width="14.88671875" customWidth="1"/>
    <col min="3" max="3" width="32.88671875" style="2" customWidth="1"/>
    <col min="4" max="4" width="29.109375" style="2" customWidth="1"/>
    <col min="5" max="5" width="30.33203125" customWidth="1"/>
    <col min="6" max="6" width="26.109375" customWidth="1"/>
    <col min="7" max="7" width="16" customWidth="1"/>
    <col min="8" max="8" width="33.6640625" customWidth="1"/>
    <col min="9" max="9" width="29.6640625" customWidth="1"/>
    <col min="10" max="10" width="15" customWidth="1"/>
    <col min="11" max="11" width="29.33203125" customWidth="1"/>
    <col min="12" max="12" width="25.6640625" customWidth="1"/>
    <col min="13" max="13" width="21.5546875" customWidth="1"/>
    <col min="14" max="15" width="36" customWidth="1"/>
    <col min="16" max="16" width="11.44140625" customWidth="1"/>
    <col min="17" max="17" width="19.109375" customWidth="1"/>
    <col min="18" max="18" width="22" customWidth="1"/>
    <col min="19" max="19" width="11.44140625" customWidth="1"/>
    <col min="20" max="20" width="22.5546875" customWidth="1"/>
    <col min="21" max="21" width="19.33203125" customWidth="1"/>
    <col min="22" max="22" width="11.44140625" customWidth="1"/>
    <col min="23" max="23" width="22.5546875" customWidth="1"/>
    <col min="24" max="24" width="19.33203125" customWidth="1"/>
    <col min="25" max="25" width="11.44140625" customWidth="1"/>
    <col min="26" max="26" width="22.5546875" customWidth="1"/>
    <col min="27" max="27" width="19.33203125" customWidth="1"/>
    <col min="28" max="28" width="11.44140625" customWidth="1"/>
    <col min="29" max="29" width="22.5546875" customWidth="1"/>
    <col min="30" max="30" width="19.33203125" customWidth="1"/>
    <col min="31" max="31" width="11.44140625" customWidth="1"/>
    <col min="32" max="32" width="6.88671875" customWidth="1"/>
    <col min="33" max="33" width="28.6640625" customWidth="1"/>
    <col min="34" max="34" width="25.6640625" customWidth="1"/>
    <col min="35" max="35" width="17.33203125" customWidth="1"/>
    <col min="36" max="36" width="23.33203125" customWidth="1"/>
    <col min="37" max="37" width="25.88671875" customWidth="1"/>
    <col min="38" max="38" width="18.5546875" customWidth="1"/>
    <col min="39" max="39" width="24.6640625" customWidth="1"/>
    <col min="40" max="40" width="23.109375" customWidth="1"/>
    <col min="41" max="41" width="17.6640625" customWidth="1"/>
    <col min="42" max="42" width="22.44140625" customWidth="1"/>
    <col min="43" max="43" width="23.6640625" customWidth="1"/>
    <col min="44" max="44" width="19.5546875" customWidth="1"/>
    <col min="45" max="45" width="22.6640625" customWidth="1"/>
    <col min="46" max="46" width="24.5546875" customWidth="1"/>
    <col min="47" max="47" width="20" customWidth="1"/>
    <col min="48" max="49" width="28.88671875" customWidth="1"/>
    <col min="50" max="50" width="20" customWidth="1"/>
    <col min="51" max="51" width="29.6640625" customWidth="1"/>
  </cols>
  <sheetData>
    <row r="1" spans="2:51">
      <c r="B1" s="5" t="s">
        <v>0</v>
      </c>
      <c r="C1" s="94"/>
      <c r="D1" s="94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</row>
    <row r="2" spans="2:51">
      <c r="B2" s="5" t="s">
        <v>32</v>
      </c>
      <c r="C2" s="94"/>
      <c r="D2" s="94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</row>
    <row r="3" spans="2:51">
      <c r="B3" s="5" t="s">
        <v>1</v>
      </c>
      <c r="C3" s="94"/>
      <c r="D3" s="94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</row>
    <row r="4" spans="2:51">
      <c r="B4" s="5" t="s">
        <v>2</v>
      </c>
      <c r="C4" s="224" t="s">
        <v>47</v>
      </c>
      <c r="D4" s="94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</row>
    <row r="5" spans="2:51" ht="15" thickBot="1">
      <c r="B5" s="5" t="s">
        <v>37</v>
      </c>
      <c r="C5" s="94"/>
      <c r="D5" s="94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</row>
    <row r="6" spans="2:51" s="1" customFormat="1" ht="47.25" customHeight="1" thickBot="1">
      <c r="B6" s="6" t="s">
        <v>3</v>
      </c>
      <c r="C6" s="7" t="s">
        <v>4</v>
      </c>
      <c r="D6" s="8" t="s">
        <v>5</v>
      </c>
      <c r="E6" s="7" t="s">
        <v>6</v>
      </c>
      <c r="F6" s="8" t="s">
        <v>7</v>
      </c>
      <c r="G6" s="7" t="s">
        <v>35</v>
      </c>
      <c r="H6" s="8" t="s">
        <v>9</v>
      </c>
      <c r="I6" s="7" t="s">
        <v>7</v>
      </c>
      <c r="J6" s="8" t="s">
        <v>8</v>
      </c>
      <c r="K6" s="7" t="s">
        <v>10</v>
      </c>
      <c r="L6" s="8" t="s">
        <v>7</v>
      </c>
      <c r="M6" s="7" t="s">
        <v>8</v>
      </c>
      <c r="N6" s="8" t="s">
        <v>11</v>
      </c>
      <c r="O6" s="7" t="s">
        <v>7</v>
      </c>
      <c r="P6" s="8" t="s">
        <v>8</v>
      </c>
      <c r="Q6" s="7" t="s">
        <v>12</v>
      </c>
      <c r="R6" s="8" t="s">
        <v>7</v>
      </c>
      <c r="S6" s="7" t="s">
        <v>8</v>
      </c>
      <c r="T6" s="7" t="s">
        <v>271</v>
      </c>
      <c r="U6" s="8" t="s">
        <v>7</v>
      </c>
      <c r="V6" s="7" t="s">
        <v>8</v>
      </c>
      <c r="W6" s="7" t="s">
        <v>282</v>
      </c>
      <c r="X6" s="8" t="s">
        <v>7</v>
      </c>
      <c r="Y6" s="7" t="s">
        <v>8</v>
      </c>
      <c r="Z6" s="7" t="s">
        <v>286</v>
      </c>
      <c r="AA6" s="8" t="s">
        <v>7</v>
      </c>
      <c r="AB6" s="7" t="s">
        <v>8</v>
      </c>
      <c r="AC6" s="7" t="s">
        <v>753</v>
      </c>
      <c r="AD6" s="8" t="s">
        <v>7</v>
      </c>
      <c r="AE6" s="7" t="s">
        <v>8</v>
      </c>
      <c r="AF6" s="8" t="s">
        <v>36</v>
      </c>
      <c r="AG6" s="7" t="s">
        <v>14</v>
      </c>
      <c r="AH6" s="7" t="s">
        <v>13</v>
      </c>
      <c r="AI6" s="8" t="s">
        <v>15</v>
      </c>
      <c r="AJ6" s="7" t="s">
        <v>16</v>
      </c>
      <c r="AK6" s="8" t="s">
        <v>17</v>
      </c>
      <c r="AL6" s="7" t="s">
        <v>15</v>
      </c>
      <c r="AM6" s="8" t="s">
        <v>19</v>
      </c>
      <c r="AN6" s="7" t="s">
        <v>18</v>
      </c>
      <c r="AO6" s="8" t="s">
        <v>15</v>
      </c>
      <c r="AP6" s="7" t="s">
        <v>21</v>
      </c>
      <c r="AQ6" s="8" t="s">
        <v>20</v>
      </c>
      <c r="AR6" s="7" t="s">
        <v>15</v>
      </c>
      <c r="AS6" s="8" t="s">
        <v>23</v>
      </c>
      <c r="AT6" s="7" t="s">
        <v>22</v>
      </c>
      <c r="AU6" s="8" t="s">
        <v>15</v>
      </c>
      <c r="AV6" s="8" t="s">
        <v>274</v>
      </c>
      <c r="AW6" s="8"/>
      <c r="AX6" s="8" t="s">
        <v>15</v>
      </c>
      <c r="AY6" s="7" t="s">
        <v>31</v>
      </c>
    </row>
    <row r="7" spans="2:51" s="2" customFormat="1" ht="102.6" customHeight="1">
      <c r="B7" s="221">
        <v>1</v>
      </c>
      <c r="C7" s="222" t="s">
        <v>509</v>
      </c>
      <c r="D7" s="223" t="s">
        <v>509</v>
      </c>
      <c r="E7" s="19" t="s">
        <v>520</v>
      </c>
      <c r="F7" s="21" t="s">
        <v>510</v>
      </c>
      <c r="G7" s="16">
        <v>0.8</v>
      </c>
      <c r="H7" s="21" t="s">
        <v>521</v>
      </c>
      <c r="I7" s="19" t="s">
        <v>511</v>
      </c>
      <c r="J7" s="41">
        <v>0.8</v>
      </c>
      <c r="K7" s="19" t="s">
        <v>522</v>
      </c>
      <c r="L7" s="21" t="s">
        <v>511</v>
      </c>
      <c r="M7" s="43">
        <v>0.85</v>
      </c>
      <c r="N7" s="21"/>
      <c r="O7" s="19"/>
      <c r="P7" s="41"/>
      <c r="Q7" s="19"/>
      <c r="R7" s="21"/>
      <c r="S7" s="43"/>
      <c r="T7" s="44"/>
      <c r="U7" s="44"/>
      <c r="V7" s="43"/>
      <c r="W7" s="44"/>
      <c r="X7" s="44"/>
      <c r="Y7" s="43"/>
      <c r="Z7" s="44"/>
      <c r="AA7" s="44"/>
      <c r="AB7" s="43"/>
      <c r="AC7" s="44"/>
      <c r="AD7" s="44"/>
      <c r="AE7" s="43"/>
      <c r="AF7" s="223"/>
      <c r="AG7" s="44"/>
      <c r="AH7" s="231"/>
      <c r="AI7" s="223"/>
      <c r="AJ7" s="43"/>
      <c r="AK7" s="10"/>
      <c r="AL7" s="222"/>
      <c r="AM7" s="41"/>
      <c r="AN7" s="10"/>
      <c r="AO7" s="223"/>
      <c r="AP7" s="43"/>
      <c r="AQ7" s="10"/>
      <c r="AR7" s="222"/>
      <c r="AS7" s="41"/>
      <c r="AT7" s="10"/>
      <c r="AU7" s="223"/>
      <c r="AV7" s="41"/>
      <c r="AW7" s="41"/>
      <c r="AX7" s="223"/>
      <c r="AY7" s="222"/>
    </row>
    <row r="8" spans="2:51" ht="28.8">
      <c r="B8" s="220">
        <v>5</v>
      </c>
      <c r="C8" s="20" t="s">
        <v>523</v>
      </c>
      <c r="D8" s="20" t="s">
        <v>523</v>
      </c>
      <c r="E8" s="230"/>
      <c r="F8" s="11"/>
      <c r="G8" s="12"/>
      <c r="H8" s="11"/>
      <c r="I8" s="11"/>
      <c r="J8" s="225"/>
      <c r="K8" s="11"/>
      <c r="L8" s="11"/>
      <c r="M8" s="12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2"/>
      <c r="AH8" s="232"/>
      <c r="AI8" s="13"/>
      <c r="AJ8" s="12"/>
      <c r="AK8" s="58"/>
      <c r="AL8" s="13"/>
      <c r="AM8" s="12"/>
      <c r="AN8" s="58"/>
      <c r="AO8" s="13"/>
      <c r="AP8" s="13"/>
      <c r="AQ8" s="58"/>
      <c r="AR8" s="13"/>
      <c r="AS8" s="13"/>
      <c r="AT8" s="58"/>
      <c r="AU8" s="13"/>
      <c r="AV8" s="13"/>
      <c r="AW8" s="13"/>
      <c r="AX8" s="13"/>
      <c r="AY8" s="13"/>
    </row>
    <row r="9" spans="2:51" ht="96" customHeight="1">
      <c r="B9" s="220">
        <v>2</v>
      </c>
      <c r="C9" s="222" t="s">
        <v>27</v>
      </c>
      <c r="D9" s="223" t="s">
        <v>27</v>
      </c>
      <c r="E9" s="19" t="s">
        <v>327</v>
      </c>
      <c r="F9" s="21" t="s">
        <v>490</v>
      </c>
      <c r="G9" s="16">
        <v>1</v>
      </c>
      <c r="H9" s="21"/>
      <c r="I9" s="19"/>
      <c r="J9" s="41"/>
      <c r="K9" s="19"/>
      <c r="L9" s="21"/>
      <c r="M9" s="43"/>
      <c r="N9" s="21"/>
      <c r="O9" s="19"/>
      <c r="P9" s="41"/>
      <c r="Q9" s="19"/>
      <c r="R9" s="21"/>
      <c r="S9" s="43"/>
      <c r="T9" s="44"/>
      <c r="U9" s="44"/>
      <c r="V9" s="43"/>
      <c r="W9" s="44"/>
      <c r="X9" s="44"/>
      <c r="Y9" s="43"/>
      <c r="Z9" s="44"/>
      <c r="AA9" s="44"/>
      <c r="AB9" s="43"/>
      <c r="AC9" s="44"/>
      <c r="AD9" s="44"/>
      <c r="AE9" s="43"/>
      <c r="AF9" s="4"/>
      <c r="AG9" s="44"/>
      <c r="AH9" s="231"/>
      <c r="AI9" s="4"/>
      <c r="AJ9" s="43"/>
      <c r="AK9" s="10"/>
      <c r="AL9" s="3"/>
      <c r="AM9" s="40"/>
      <c r="AN9" s="10"/>
      <c r="AO9" s="4"/>
      <c r="AP9" s="42"/>
      <c r="AQ9" s="10"/>
      <c r="AR9" s="3"/>
      <c r="AS9" s="40"/>
      <c r="AT9" s="10"/>
      <c r="AU9" s="4"/>
      <c r="AV9" s="40"/>
      <c r="AW9" s="40"/>
      <c r="AX9" s="4"/>
      <c r="AY9" s="3"/>
    </row>
    <row r="10" spans="2:51" ht="166.95" customHeight="1">
      <c r="B10" s="56">
        <v>3</v>
      </c>
      <c r="C10" s="222" t="s">
        <v>27</v>
      </c>
      <c r="D10" s="22" t="s">
        <v>149</v>
      </c>
      <c r="E10" s="18" t="s">
        <v>455</v>
      </c>
      <c r="F10" s="24" t="s">
        <v>456</v>
      </c>
      <c r="G10" s="16">
        <v>0.95</v>
      </c>
      <c r="H10" s="18" t="s">
        <v>294</v>
      </c>
      <c r="I10" s="24" t="s">
        <v>295</v>
      </c>
      <c r="J10" s="22">
        <v>0.95</v>
      </c>
      <c r="K10" s="18" t="s">
        <v>300</v>
      </c>
      <c r="L10" s="24" t="s">
        <v>456</v>
      </c>
      <c r="M10" s="22">
        <v>0.9</v>
      </c>
      <c r="N10" s="18" t="s">
        <v>303</v>
      </c>
      <c r="O10" s="20"/>
      <c r="P10" s="22">
        <v>0.7</v>
      </c>
      <c r="Q10" s="20"/>
      <c r="R10" s="20"/>
      <c r="S10" s="16"/>
      <c r="T10" s="24"/>
      <c r="U10" s="24"/>
      <c r="V10" s="16"/>
      <c r="W10" s="24"/>
      <c r="X10" s="24"/>
      <c r="Y10" s="16"/>
      <c r="Z10" s="24"/>
      <c r="AA10" s="24"/>
      <c r="AB10" s="16"/>
      <c r="AC10" s="24"/>
      <c r="AD10" s="24"/>
      <c r="AE10" s="16"/>
      <c r="AF10" s="13"/>
      <c r="AG10" s="24"/>
      <c r="AH10" s="232"/>
      <c r="AI10" s="13"/>
      <c r="AJ10" s="16"/>
      <c r="AK10" s="58"/>
      <c r="AL10" s="13"/>
      <c r="AM10" s="12"/>
      <c r="AN10" s="58"/>
      <c r="AO10" s="13"/>
      <c r="AP10" s="12"/>
      <c r="AQ10" s="58"/>
      <c r="AR10" s="13"/>
      <c r="AS10" s="12"/>
      <c r="AT10" s="58"/>
      <c r="AU10" s="13"/>
      <c r="AV10" s="12"/>
      <c r="AW10" s="12"/>
      <c r="AX10" s="13"/>
      <c r="AY10" s="13"/>
    </row>
    <row r="11" spans="2:51" ht="41.4" customHeight="1">
      <c r="B11" s="221">
        <v>4</v>
      </c>
      <c r="C11" s="222" t="s">
        <v>27</v>
      </c>
      <c r="D11" s="22" t="s">
        <v>30</v>
      </c>
      <c r="E11" s="52"/>
      <c r="F11" s="20"/>
      <c r="G11" s="16"/>
      <c r="H11" s="20"/>
      <c r="I11" s="20"/>
      <c r="J11" s="16"/>
      <c r="K11" s="20"/>
      <c r="L11" s="20"/>
      <c r="M11" s="16"/>
      <c r="N11" s="20"/>
      <c r="O11" s="20"/>
      <c r="P11" s="16"/>
      <c r="Q11" s="20"/>
      <c r="R11" s="20"/>
      <c r="S11" s="16"/>
      <c r="T11" s="24"/>
      <c r="U11" s="24"/>
      <c r="V11" s="16"/>
      <c r="W11" s="24"/>
      <c r="X11" s="24"/>
      <c r="Y11" s="16"/>
      <c r="Z11" s="24"/>
      <c r="AA11" s="24"/>
      <c r="AB11" s="16"/>
      <c r="AC11" s="24"/>
      <c r="AD11" s="24"/>
      <c r="AE11" s="16"/>
      <c r="AF11" s="13"/>
      <c r="AG11" s="24"/>
      <c r="AH11" s="232"/>
      <c r="AI11" s="13"/>
      <c r="AJ11" s="16"/>
      <c r="AK11" s="58"/>
      <c r="AL11" s="13"/>
      <c r="AM11" s="12"/>
      <c r="AN11" s="58"/>
      <c r="AO11" s="13"/>
      <c r="AP11" s="12"/>
      <c r="AQ11" s="58"/>
      <c r="AR11" s="13"/>
      <c r="AS11" s="12"/>
      <c r="AT11" s="58"/>
      <c r="AU11" s="13"/>
      <c r="AV11" s="12"/>
      <c r="AW11" s="12"/>
      <c r="AX11" s="13"/>
      <c r="AY11" s="13"/>
    </row>
    <row r="12" spans="2:51" ht="159.6" customHeight="1">
      <c r="B12" s="56">
        <v>6</v>
      </c>
      <c r="C12" s="22" t="s">
        <v>721</v>
      </c>
      <c r="D12" s="22" t="s">
        <v>721</v>
      </c>
      <c r="E12" s="87" t="s">
        <v>526</v>
      </c>
      <c r="F12" s="87" t="s">
        <v>527</v>
      </c>
      <c r="G12" s="139">
        <v>0.85</v>
      </c>
      <c r="H12" s="87" t="s">
        <v>528</v>
      </c>
      <c r="I12" s="87" t="s">
        <v>529</v>
      </c>
      <c r="J12" s="139">
        <v>1</v>
      </c>
      <c r="K12" s="87" t="s">
        <v>536</v>
      </c>
      <c r="L12" s="87" t="s">
        <v>537</v>
      </c>
      <c r="M12" s="139">
        <v>0.85</v>
      </c>
      <c r="N12" s="87" t="s">
        <v>540</v>
      </c>
      <c r="O12" s="20"/>
      <c r="P12" s="16">
        <v>0.8</v>
      </c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232"/>
      <c r="AI12" s="13"/>
      <c r="AJ12" s="13"/>
      <c r="AK12" s="58"/>
      <c r="AL12" s="13"/>
      <c r="AM12" s="13"/>
      <c r="AN12" s="58"/>
      <c r="AO12" s="13"/>
      <c r="AP12" s="13"/>
      <c r="AQ12" s="58"/>
      <c r="AR12" s="13"/>
      <c r="AS12" s="13"/>
      <c r="AT12" s="58"/>
      <c r="AU12" s="13"/>
      <c r="AV12" s="13"/>
      <c r="AW12" s="13"/>
      <c r="AX12" s="13"/>
      <c r="AY12" s="13"/>
    </row>
    <row r="13" spans="2:51" ht="144">
      <c r="B13" s="221">
        <v>7</v>
      </c>
      <c r="C13" s="20" t="s">
        <v>184</v>
      </c>
      <c r="D13" s="20" t="s">
        <v>184</v>
      </c>
      <c r="E13" s="105" t="s">
        <v>187</v>
      </c>
      <c r="F13" s="105" t="s">
        <v>186</v>
      </c>
      <c r="G13" s="106">
        <v>1</v>
      </c>
      <c r="H13" s="107" t="s">
        <v>466</v>
      </c>
      <c r="I13" s="105" t="s">
        <v>188</v>
      </c>
      <c r="J13" s="106">
        <v>1</v>
      </c>
      <c r="K13" s="107" t="s">
        <v>467</v>
      </c>
      <c r="L13" s="105" t="s">
        <v>190</v>
      </c>
      <c r="M13" s="106">
        <v>1</v>
      </c>
      <c r="N13" s="11"/>
      <c r="O13" s="11"/>
      <c r="P13" s="1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3"/>
      <c r="AH13" s="60"/>
      <c r="AI13" s="56"/>
      <c r="AJ13" s="53"/>
      <c r="AK13" s="59"/>
      <c r="AL13" s="56"/>
      <c r="AM13" s="53"/>
      <c r="AN13" s="59"/>
      <c r="AO13" s="56"/>
      <c r="AP13" s="53"/>
      <c r="AQ13" s="58"/>
      <c r="AR13" s="56"/>
      <c r="AS13" s="56"/>
      <c r="AT13" s="58"/>
      <c r="AU13" s="56"/>
      <c r="AV13" s="56"/>
      <c r="AW13" s="56"/>
      <c r="AX13" s="56"/>
      <c r="AY13" s="56"/>
    </row>
    <row r="14" spans="2:51" ht="21">
      <c r="B14" s="220">
        <v>8</v>
      </c>
      <c r="C14" s="20" t="s">
        <v>184</v>
      </c>
      <c r="D14" s="22" t="s">
        <v>230</v>
      </c>
      <c r="E14" s="52"/>
      <c r="F14" s="20"/>
      <c r="G14" s="16"/>
      <c r="H14" s="20"/>
      <c r="I14" s="23"/>
      <c r="J14" s="227"/>
      <c r="K14" s="20"/>
      <c r="L14" s="20"/>
      <c r="M14" s="16"/>
      <c r="N14" s="20"/>
      <c r="O14" s="20"/>
      <c r="P14" s="16"/>
      <c r="Q14" s="20"/>
      <c r="R14" s="20"/>
      <c r="S14" s="16"/>
      <c r="T14" s="20"/>
      <c r="U14" s="35"/>
      <c r="V14" s="24"/>
      <c r="W14" s="20"/>
      <c r="X14" s="35"/>
      <c r="Y14" s="24"/>
      <c r="Z14" s="20"/>
      <c r="AA14" s="35"/>
      <c r="AB14" s="24"/>
      <c r="AC14" s="20"/>
      <c r="AD14" s="35"/>
      <c r="AE14" s="24"/>
      <c r="AF14" s="56"/>
      <c r="AG14" s="56"/>
      <c r="AH14" s="60"/>
      <c r="AI14" s="56"/>
      <c r="AJ14" s="56"/>
      <c r="AK14" s="59"/>
      <c r="AL14" s="56"/>
      <c r="AM14" s="56"/>
      <c r="AN14" s="59"/>
      <c r="AO14" s="56"/>
      <c r="AP14" s="56"/>
      <c r="AQ14" s="58"/>
      <c r="AR14" s="56"/>
      <c r="AS14" s="56"/>
      <c r="AT14" s="58"/>
      <c r="AU14" s="56"/>
      <c r="AV14" s="56"/>
      <c r="AW14" s="56"/>
      <c r="AX14" s="56"/>
      <c r="AY14" s="56"/>
    </row>
    <row r="15" spans="2:51" ht="129.6">
      <c r="B15" s="56">
        <v>9</v>
      </c>
      <c r="C15" s="22" t="s">
        <v>29</v>
      </c>
      <c r="D15" s="22" t="s">
        <v>29</v>
      </c>
      <c r="E15" s="20" t="s">
        <v>547</v>
      </c>
      <c r="F15" s="20" t="s">
        <v>240</v>
      </c>
      <c r="G15" s="22">
        <v>1</v>
      </c>
      <c r="H15" s="20" t="s">
        <v>548</v>
      </c>
      <c r="I15" s="20" t="s">
        <v>426</v>
      </c>
      <c r="J15" s="22">
        <v>1</v>
      </c>
      <c r="K15" s="20" t="s">
        <v>551</v>
      </c>
      <c r="L15" s="20" t="s">
        <v>242</v>
      </c>
      <c r="M15" s="22">
        <v>1</v>
      </c>
      <c r="N15" s="37" t="s">
        <v>555</v>
      </c>
      <c r="O15" s="39" t="s">
        <v>424</v>
      </c>
      <c r="P15" s="22">
        <v>1</v>
      </c>
      <c r="Q15" s="37" t="s">
        <v>559</v>
      </c>
      <c r="R15" s="39" t="s">
        <v>425</v>
      </c>
      <c r="S15" s="141">
        <v>1</v>
      </c>
      <c r="T15" s="37" t="s">
        <v>561</v>
      </c>
      <c r="U15" s="39" t="s">
        <v>252</v>
      </c>
      <c r="V15" s="22">
        <v>1</v>
      </c>
      <c r="W15" s="37" t="s">
        <v>561</v>
      </c>
      <c r="X15" s="39" t="s">
        <v>252</v>
      </c>
      <c r="Y15" s="22">
        <v>1</v>
      </c>
      <c r="Z15" s="37" t="s">
        <v>561</v>
      </c>
      <c r="AA15" s="39" t="s">
        <v>252</v>
      </c>
      <c r="AB15" s="22">
        <v>1</v>
      </c>
      <c r="AC15" s="37" t="s">
        <v>561</v>
      </c>
      <c r="AD15" s="39" t="s">
        <v>252</v>
      </c>
      <c r="AE15" s="22">
        <v>1</v>
      </c>
      <c r="AF15" s="56"/>
      <c r="AG15" s="53"/>
      <c r="AH15" s="60"/>
      <c r="AI15" s="56"/>
      <c r="AJ15" s="53"/>
      <c r="AK15" s="59"/>
      <c r="AL15" s="56"/>
      <c r="AM15" s="53"/>
      <c r="AN15" s="59"/>
      <c r="AO15" s="56"/>
      <c r="AP15" s="56"/>
      <c r="AQ15" s="58"/>
      <c r="AR15" s="56"/>
      <c r="AS15" s="56"/>
      <c r="AT15" s="58"/>
      <c r="AU15" s="56"/>
      <c r="AV15" s="56"/>
      <c r="AW15" s="56"/>
      <c r="AX15" s="56"/>
      <c r="AY15" s="56"/>
    </row>
    <row r="16" spans="2:51" ht="21">
      <c r="B16" s="221">
        <v>10</v>
      </c>
      <c r="C16" s="22" t="s">
        <v>33</v>
      </c>
      <c r="D16" s="22" t="s">
        <v>33</v>
      </c>
      <c r="E16" s="234"/>
      <c r="F16" s="30"/>
      <c r="G16" s="29"/>
      <c r="H16" s="30"/>
      <c r="I16" s="30"/>
      <c r="J16" s="228"/>
      <c r="K16" s="30"/>
      <c r="L16" s="30"/>
      <c r="M16" s="57"/>
      <c r="N16" s="30"/>
      <c r="O16" s="30"/>
      <c r="P16" s="57"/>
      <c r="Q16" s="30"/>
      <c r="R16" s="30"/>
      <c r="S16" s="57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60"/>
      <c r="AI16" s="56"/>
      <c r="AJ16" s="53"/>
      <c r="AK16" s="59"/>
      <c r="AL16" s="56"/>
      <c r="AM16" s="53"/>
      <c r="AN16" s="59"/>
      <c r="AO16" s="56"/>
      <c r="AP16" s="53"/>
      <c r="AQ16" s="58"/>
      <c r="AR16" s="56"/>
      <c r="AS16" s="53"/>
      <c r="AT16" s="58"/>
      <c r="AU16" s="56"/>
      <c r="AV16" s="56"/>
      <c r="AW16" s="56"/>
      <c r="AX16" s="56"/>
      <c r="AY16" s="56"/>
    </row>
    <row r="17" spans="2:51" ht="21">
      <c r="B17" s="220">
        <v>11</v>
      </c>
      <c r="C17" s="22" t="s">
        <v>33</v>
      </c>
      <c r="D17" s="22" t="s">
        <v>730</v>
      </c>
      <c r="E17" s="234"/>
      <c r="F17" s="30"/>
      <c r="G17" s="29"/>
      <c r="H17" s="30"/>
      <c r="I17" s="30"/>
      <c r="J17" s="228"/>
      <c r="K17" s="30"/>
      <c r="L17" s="30"/>
      <c r="M17" s="57"/>
      <c r="N17" s="30"/>
      <c r="O17" s="30"/>
      <c r="P17" s="57"/>
      <c r="Q17" s="30"/>
      <c r="R17" s="30"/>
      <c r="S17" s="57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60"/>
      <c r="AI17" s="56"/>
      <c r="AJ17" s="53"/>
      <c r="AK17" s="59"/>
      <c r="AL17" s="56"/>
      <c r="AM17" s="53"/>
      <c r="AN17" s="59"/>
      <c r="AO17" s="56"/>
      <c r="AP17" s="53"/>
      <c r="AQ17" s="58"/>
      <c r="AR17" s="56"/>
      <c r="AS17" s="53"/>
      <c r="AT17" s="58"/>
      <c r="AU17" s="56"/>
      <c r="AV17" s="56"/>
      <c r="AW17" s="56"/>
      <c r="AX17" s="56"/>
      <c r="AY17" s="56"/>
    </row>
    <row r="18" spans="2:51" ht="83.4" thickBot="1">
      <c r="B18" s="56">
        <v>12</v>
      </c>
      <c r="C18" s="20" t="s">
        <v>722</v>
      </c>
      <c r="D18" s="20" t="s">
        <v>722</v>
      </c>
      <c r="E18" s="51" t="s">
        <v>572</v>
      </c>
      <c r="F18" s="115" t="s">
        <v>317</v>
      </c>
      <c r="G18" s="22"/>
      <c r="H18" s="51" t="s">
        <v>235</v>
      </c>
      <c r="I18" s="51" t="s">
        <v>480</v>
      </c>
      <c r="J18" s="22">
        <v>600</v>
      </c>
      <c r="K18" s="112" t="s">
        <v>320</v>
      </c>
      <c r="L18" s="51" t="s">
        <v>484</v>
      </c>
      <c r="M18" s="22">
        <v>68</v>
      </c>
      <c r="N18" s="48" t="s">
        <v>322</v>
      </c>
      <c r="O18" s="51" t="s">
        <v>487</v>
      </c>
      <c r="P18" s="22">
        <v>55</v>
      </c>
      <c r="Q18" s="48" t="s">
        <v>324</v>
      </c>
      <c r="R18" s="51" t="s">
        <v>487</v>
      </c>
      <c r="S18" s="22">
        <v>420</v>
      </c>
      <c r="T18" s="112" t="s">
        <v>325</v>
      </c>
      <c r="U18" s="51" t="s">
        <v>487</v>
      </c>
      <c r="V18" s="22">
        <v>40</v>
      </c>
      <c r="W18" s="112" t="s">
        <v>325</v>
      </c>
      <c r="X18" s="51" t="s">
        <v>487</v>
      </c>
      <c r="Y18" s="22">
        <v>40</v>
      </c>
      <c r="Z18" s="112" t="s">
        <v>325</v>
      </c>
      <c r="AA18" s="51" t="s">
        <v>487</v>
      </c>
      <c r="AB18" s="22">
        <v>40</v>
      </c>
      <c r="AC18" s="112" t="s">
        <v>325</v>
      </c>
      <c r="AD18" s="51" t="s">
        <v>487</v>
      </c>
      <c r="AE18" s="22">
        <v>40</v>
      </c>
      <c r="AF18" s="13"/>
      <c r="AG18" s="12"/>
      <c r="AH18" s="13"/>
      <c r="AI18" s="13"/>
      <c r="AJ18" s="12"/>
      <c r="AK18" s="60"/>
      <c r="AL18" s="13"/>
      <c r="AM18" s="12"/>
      <c r="AN18" s="60"/>
      <c r="AO18" s="13"/>
      <c r="AP18" s="12"/>
      <c r="AQ18" s="13"/>
      <c r="AR18" s="13"/>
      <c r="AS18" s="13"/>
      <c r="AT18" s="13"/>
      <c r="AU18" s="13"/>
      <c r="AV18" s="13"/>
      <c r="AW18" s="13"/>
      <c r="AX18" s="13"/>
      <c r="AY18" s="13"/>
    </row>
    <row r="19" spans="2:51" ht="97.2" thickBot="1">
      <c r="B19" s="221">
        <v>13</v>
      </c>
      <c r="C19" s="22" t="s">
        <v>573</v>
      </c>
      <c r="D19" s="22" t="s">
        <v>573</v>
      </c>
      <c r="E19" s="146" t="s">
        <v>575</v>
      </c>
      <c r="F19" s="147" t="s">
        <v>576</v>
      </c>
      <c r="G19" s="13"/>
      <c r="H19" s="148" t="s">
        <v>578</v>
      </c>
      <c r="I19" s="147" t="s">
        <v>579</v>
      </c>
      <c r="J19" s="13"/>
      <c r="K19" s="154" t="s">
        <v>587</v>
      </c>
      <c r="L19" s="147" t="s">
        <v>588</v>
      </c>
      <c r="M19" s="22">
        <v>20</v>
      </c>
      <c r="N19" s="146" t="s">
        <v>596</v>
      </c>
      <c r="O19" s="147" t="s">
        <v>597</v>
      </c>
      <c r="P19" s="12">
        <v>0.8</v>
      </c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2"/>
      <c r="AH19" s="13"/>
      <c r="AI19" s="13"/>
      <c r="AJ19" s="12"/>
      <c r="AK19" s="60"/>
      <c r="AL19" s="13"/>
      <c r="AM19" s="12"/>
      <c r="AN19" s="60"/>
      <c r="AO19" s="13"/>
      <c r="AP19" s="12"/>
      <c r="AQ19" s="13"/>
      <c r="AR19" s="13"/>
      <c r="AS19" s="13"/>
      <c r="AT19" s="13"/>
      <c r="AU19" s="13"/>
      <c r="AV19" s="13"/>
      <c r="AW19" s="13"/>
      <c r="AX19" s="13"/>
      <c r="AY19" s="13"/>
    </row>
    <row r="20" spans="2:51">
      <c r="B20" s="220">
        <v>14</v>
      </c>
      <c r="C20" s="22" t="s">
        <v>122</v>
      </c>
      <c r="D20" s="22" t="s">
        <v>122</v>
      </c>
      <c r="E20" s="230"/>
      <c r="F20" s="11"/>
      <c r="G20" s="54"/>
      <c r="H20" s="62"/>
      <c r="I20" s="62"/>
      <c r="J20" s="229"/>
      <c r="K20" s="62"/>
      <c r="L20" s="11"/>
      <c r="M20" s="63"/>
      <c r="N20" s="11"/>
      <c r="O20" s="11"/>
      <c r="P20" s="54"/>
      <c r="Q20" s="11"/>
      <c r="R20" s="11"/>
      <c r="S20" s="64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233"/>
      <c r="AH20" s="13"/>
      <c r="AI20" s="14"/>
      <c r="AJ20" s="12"/>
      <c r="AK20" s="13"/>
      <c r="AL20" s="13"/>
      <c r="AM20" s="12"/>
      <c r="AN20" s="13"/>
      <c r="AO20" s="13"/>
      <c r="AP20" s="12"/>
      <c r="AQ20" s="13"/>
      <c r="AR20" s="13"/>
      <c r="AS20" s="12"/>
      <c r="AT20" s="13"/>
      <c r="AU20" s="13"/>
      <c r="AV20" s="13"/>
      <c r="AW20" s="13"/>
      <c r="AX20" s="13"/>
      <c r="AY20" s="13"/>
    </row>
    <row r="21" spans="2:51" ht="115.2">
      <c r="B21" s="56">
        <v>15</v>
      </c>
      <c r="C21" s="22" t="s">
        <v>28</v>
      </c>
      <c r="D21" s="22" t="s">
        <v>28</v>
      </c>
      <c r="E21" s="18" t="s">
        <v>193</v>
      </c>
      <c r="F21" s="18" t="s">
        <v>194</v>
      </c>
      <c r="G21" s="108">
        <v>1</v>
      </c>
      <c r="H21" s="18" t="s">
        <v>195</v>
      </c>
      <c r="I21" s="18" t="s">
        <v>468</v>
      </c>
      <c r="J21" s="11">
        <v>3</v>
      </c>
      <c r="K21" s="18" t="s">
        <v>470</v>
      </c>
      <c r="L21" s="18" t="s">
        <v>201</v>
      </c>
      <c r="M21" s="11" t="s">
        <v>208</v>
      </c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2"/>
      <c r="AH21" s="13"/>
      <c r="AI21" s="13"/>
      <c r="AJ21" s="12"/>
      <c r="AK21" s="13"/>
      <c r="AL21" s="13"/>
      <c r="AM21" s="12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</row>
    <row r="22" spans="2:51">
      <c r="B22" s="221">
        <v>16</v>
      </c>
      <c r="C22" s="22" t="s">
        <v>723</v>
      </c>
      <c r="D22" s="22" t="s">
        <v>723</v>
      </c>
      <c r="E22" s="235"/>
      <c r="F22" s="13"/>
      <c r="G22" s="13"/>
      <c r="H22" s="13"/>
      <c r="I22" s="13"/>
      <c r="J22" s="226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</row>
    <row r="23" spans="2:51" ht="187.8" thickBot="1">
      <c r="B23" s="220">
        <v>17</v>
      </c>
      <c r="C23" s="20" t="s">
        <v>724</v>
      </c>
      <c r="D23" s="20" t="s">
        <v>724</v>
      </c>
      <c r="E23" s="20" t="s">
        <v>82</v>
      </c>
      <c r="F23" s="20" t="s">
        <v>83</v>
      </c>
      <c r="G23" s="22">
        <v>0.3</v>
      </c>
      <c r="H23" s="20" t="s">
        <v>604</v>
      </c>
      <c r="I23" s="23" t="s">
        <v>84</v>
      </c>
      <c r="J23" s="22">
        <v>0.1</v>
      </c>
      <c r="K23" s="20" t="s">
        <v>607</v>
      </c>
      <c r="L23" s="20" t="s">
        <v>87</v>
      </c>
      <c r="M23" s="22">
        <v>0.3</v>
      </c>
      <c r="N23" s="20" t="s">
        <v>611</v>
      </c>
      <c r="O23" s="20" t="s">
        <v>91</v>
      </c>
      <c r="P23" s="22">
        <v>0.45</v>
      </c>
      <c r="Q23" s="20" t="s">
        <v>615</v>
      </c>
      <c r="R23" s="20" t="s">
        <v>95</v>
      </c>
      <c r="S23" s="22">
        <v>0.4</v>
      </c>
      <c r="T23" s="20" t="s">
        <v>617</v>
      </c>
      <c r="U23" s="35" t="s">
        <v>97</v>
      </c>
      <c r="V23" s="22">
        <v>0.1</v>
      </c>
      <c r="W23" s="20" t="s">
        <v>617</v>
      </c>
      <c r="X23" s="35" t="s">
        <v>97</v>
      </c>
      <c r="Y23" s="22">
        <v>0.1</v>
      </c>
      <c r="Z23" s="20" t="s">
        <v>617</v>
      </c>
      <c r="AA23" s="35" t="s">
        <v>97</v>
      </c>
      <c r="AB23" s="22">
        <v>0.1</v>
      </c>
      <c r="AC23" s="20" t="s">
        <v>617</v>
      </c>
      <c r="AD23" s="35" t="s">
        <v>97</v>
      </c>
      <c r="AE23" s="22">
        <v>0.1</v>
      </c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</row>
    <row r="24" spans="2:51" ht="115.2">
      <c r="B24" s="56">
        <v>18</v>
      </c>
      <c r="C24" s="22" t="s">
        <v>629</v>
      </c>
      <c r="D24" s="22" t="s">
        <v>629</v>
      </c>
      <c r="E24" s="162" t="s">
        <v>630</v>
      </c>
      <c r="F24" s="163"/>
      <c r="G24" s="16">
        <v>1</v>
      </c>
      <c r="H24" s="167" t="s">
        <v>632</v>
      </c>
      <c r="I24" s="168" t="s">
        <v>633</v>
      </c>
      <c r="J24" s="13" t="s">
        <v>652</v>
      </c>
      <c r="K24" s="176" t="s">
        <v>640</v>
      </c>
      <c r="L24" s="177" t="s">
        <v>641</v>
      </c>
      <c r="M24" s="13" t="s">
        <v>653</v>
      </c>
      <c r="N24" s="167" t="s">
        <v>648</v>
      </c>
      <c r="O24" s="168" t="s">
        <v>649</v>
      </c>
      <c r="P24" s="12">
        <v>1</v>
      </c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</row>
    <row r="25" spans="2:51" ht="129.6">
      <c r="B25" s="221">
        <v>19</v>
      </c>
      <c r="C25" s="22" t="s">
        <v>629</v>
      </c>
      <c r="D25" s="22" t="s">
        <v>725</v>
      </c>
      <c r="E25" s="11" t="s">
        <v>654</v>
      </c>
      <c r="F25" s="11" t="s">
        <v>49</v>
      </c>
      <c r="G25" s="13">
        <v>0.25</v>
      </c>
      <c r="H25" s="11" t="s">
        <v>656</v>
      </c>
      <c r="I25" s="11" t="s">
        <v>50</v>
      </c>
      <c r="J25" s="13">
        <v>1</v>
      </c>
      <c r="K25" s="11" t="s">
        <v>660</v>
      </c>
      <c r="L25" s="11" t="s">
        <v>54</v>
      </c>
      <c r="M25" s="13">
        <v>1</v>
      </c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</row>
    <row r="26" spans="2:51" ht="100.8">
      <c r="B26" s="220">
        <v>20</v>
      </c>
      <c r="C26" s="22" t="s">
        <v>726</v>
      </c>
      <c r="D26" s="22" t="s">
        <v>726</v>
      </c>
      <c r="E26" s="95" t="s">
        <v>338</v>
      </c>
      <c r="F26" s="95" t="s">
        <v>339</v>
      </c>
      <c r="G26" s="12">
        <v>1</v>
      </c>
      <c r="H26" s="20" t="s">
        <v>491</v>
      </c>
      <c r="I26" s="54" t="s">
        <v>492</v>
      </c>
      <c r="J26" s="225">
        <v>1</v>
      </c>
      <c r="K26" s="20" t="s">
        <v>347</v>
      </c>
      <c r="L26" s="11" t="s">
        <v>348</v>
      </c>
      <c r="M26" s="12">
        <v>1</v>
      </c>
      <c r="N26" s="20" t="s">
        <v>353</v>
      </c>
      <c r="O26" s="11" t="s">
        <v>354</v>
      </c>
      <c r="P26" s="12">
        <v>1</v>
      </c>
      <c r="Q26" s="20" t="s">
        <v>364</v>
      </c>
      <c r="R26" s="11" t="s">
        <v>365</v>
      </c>
      <c r="S26" s="12">
        <v>1</v>
      </c>
      <c r="T26" s="20" t="s">
        <v>371</v>
      </c>
      <c r="U26" s="11" t="s">
        <v>372</v>
      </c>
      <c r="V26" s="12">
        <v>1</v>
      </c>
      <c r="W26" s="20" t="s">
        <v>371</v>
      </c>
      <c r="X26" s="11" t="s">
        <v>372</v>
      </c>
      <c r="Y26" s="12">
        <v>1</v>
      </c>
      <c r="Z26" s="20" t="s">
        <v>371</v>
      </c>
      <c r="AA26" s="11" t="s">
        <v>372</v>
      </c>
      <c r="AB26" s="12">
        <v>1</v>
      </c>
      <c r="AC26" s="20" t="s">
        <v>371</v>
      </c>
      <c r="AD26" s="11" t="s">
        <v>372</v>
      </c>
      <c r="AE26" s="12">
        <v>1</v>
      </c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</row>
    <row r="27" spans="2:51" ht="93.6">
      <c r="B27" s="56">
        <v>21</v>
      </c>
      <c r="C27" s="20" t="s">
        <v>731</v>
      </c>
      <c r="D27" s="22" t="s">
        <v>663</v>
      </c>
      <c r="E27" s="20" t="s">
        <v>150</v>
      </c>
      <c r="F27" s="20" t="s">
        <v>508</v>
      </c>
      <c r="G27" s="242">
        <v>10</v>
      </c>
      <c r="H27" s="181" t="s">
        <v>664</v>
      </c>
      <c r="I27" s="61" t="s">
        <v>152</v>
      </c>
      <c r="J27" s="226">
        <v>1</v>
      </c>
      <c r="K27" s="20" t="s">
        <v>667</v>
      </c>
      <c r="L27" s="20" t="s">
        <v>154</v>
      </c>
      <c r="M27" s="13">
        <v>1</v>
      </c>
      <c r="N27" s="20" t="s">
        <v>670</v>
      </c>
      <c r="O27" s="61" t="s">
        <v>157</v>
      </c>
      <c r="P27" s="13">
        <v>1</v>
      </c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</row>
    <row r="28" spans="2:51" ht="100.8">
      <c r="B28" s="221">
        <v>22</v>
      </c>
      <c r="C28" s="20" t="s">
        <v>731</v>
      </c>
      <c r="D28" s="22" t="s">
        <v>673</v>
      </c>
      <c r="E28" s="183" t="s">
        <v>674</v>
      </c>
      <c r="F28" s="183" t="s">
        <v>675</v>
      </c>
      <c r="G28" s="12">
        <v>1</v>
      </c>
      <c r="H28" s="181" t="s">
        <v>687</v>
      </c>
      <c r="I28" s="185" t="s">
        <v>678</v>
      </c>
      <c r="J28" s="225">
        <v>1</v>
      </c>
      <c r="K28" s="18" t="s">
        <v>690</v>
      </c>
      <c r="L28" s="20" t="s">
        <v>681</v>
      </c>
      <c r="M28" s="191">
        <v>1</v>
      </c>
      <c r="N28" s="181" t="s">
        <v>693</v>
      </c>
      <c r="O28" s="185" t="s">
        <v>684</v>
      </c>
      <c r="P28" s="12">
        <v>1</v>
      </c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</row>
    <row r="29" spans="2:51">
      <c r="B29" s="220">
        <v>23</v>
      </c>
      <c r="C29" s="22" t="s">
        <v>727</v>
      </c>
      <c r="D29" s="22" t="s">
        <v>727</v>
      </c>
      <c r="E29" s="13"/>
      <c r="F29" s="13"/>
      <c r="G29" s="13"/>
      <c r="H29" s="13"/>
      <c r="I29" s="13"/>
      <c r="J29" s="226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</row>
    <row r="30" spans="2:51" ht="151.80000000000001">
      <c r="B30" s="56">
        <v>24</v>
      </c>
      <c r="C30" s="22" t="s">
        <v>728</v>
      </c>
      <c r="D30" s="22" t="s">
        <v>728</v>
      </c>
      <c r="E30" s="87" t="s">
        <v>175</v>
      </c>
      <c r="F30" s="87" t="s">
        <v>176</v>
      </c>
      <c r="G30" s="16">
        <v>1</v>
      </c>
      <c r="H30" s="87" t="s">
        <v>178</v>
      </c>
      <c r="I30" s="87" t="s">
        <v>461</v>
      </c>
      <c r="J30" s="16">
        <v>1</v>
      </c>
      <c r="K30" s="87" t="s">
        <v>180</v>
      </c>
      <c r="L30" s="87" t="s">
        <v>461</v>
      </c>
      <c r="M30" s="16">
        <v>1</v>
      </c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</row>
    <row r="31" spans="2:51" ht="103.95" customHeight="1" thickBot="1">
      <c r="B31" s="221">
        <v>25</v>
      </c>
      <c r="C31" s="22" t="s">
        <v>729</v>
      </c>
      <c r="D31" s="22" t="s">
        <v>729</v>
      </c>
      <c r="E31" s="11" t="s">
        <v>73</v>
      </c>
      <c r="F31" s="11" t="s">
        <v>74</v>
      </c>
      <c r="G31" s="22">
        <v>1</v>
      </c>
      <c r="H31" s="11" t="s">
        <v>330</v>
      </c>
      <c r="I31" s="193" t="s">
        <v>444</v>
      </c>
      <c r="J31" s="22">
        <v>1</v>
      </c>
      <c r="K31" s="11" t="s">
        <v>445</v>
      </c>
      <c r="L31" s="11" t="s">
        <v>446</v>
      </c>
      <c r="M31" s="22">
        <v>1</v>
      </c>
      <c r="N31" s="11" t="s">
        <v>447</v>
      </c>
      <c r="O31" s="11" t="s">
        <v>448</v>
      </c>
      <c r="P31" s="22">
        <v>1</v>
      </c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</row>
    <row r="32" spans="2:51" ht="130.19999999999999" thickBot="1">
      <c r="B32" s="220">
        <v>26</v>
      </c>
      <c r="C32" s="22" t="s">
        <v>696</v>
      </c>
      <c r="D32" s="22" t="s">
        <v>696</v>
      </c>
      <c r="E32" s="195" t="s">
        <v>697</v>
      </c>
      <c r="F32" s="164"/>
      <c r="G32" s="13"/>
      <c r="H32" s="196" t="s">
        <v>700</v>
      </c>
      <c r="I32" s="164" t="s">
        <v>701</v>
      </c>
      <c r="J32" s="16">
        <v>1</v>
      </c>
      <c r="K32" s="196" t="s">
        <v>708</v>
      </c>
      <c r="L32" s="201" t="s">
        <v>709</v>
      </c>
      <c r="M32" s="13"/>
      <c r="N32" s="196" t="s">
        <v>714</v>
      </c>
      <c r="O32" s="201" t="s">
        <v>715</v>
      </c>
      <c r="P32" s="16">
        <v>1</v>
      </c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</row>
    <row r="33" spans="2:51" ht="72.599999999999994" thickBot="1">
      <c r="B33" s="56">
        <v>27</v>
      </c>
      <c r="C33" s="22" t="s">
        <v>148</v>
      </c>
      <c r="D33" s="22" t="s">
        <v>148</v>
      </c>
      <c r="E33" s="122" t="s">
        <v>123</v>
      </c>
      <c r="F33" s="123" t="s">
        <v>124</v>
      </c>
      <c r="G33" s="13">
        <v>1</v>
      </c>
      <c r="H33" s="122" t="s">
        <v>127</v>
      </c>
      <c r="I33" s="123" t="s">
        <v>128</v>
      </c>
      <c r="J33" s="226">
        <v>0.25</v>
      </c>
      <c r="K33" s="210" t="s">
        <v>134</v>
      </c>
      <c r="L33" s="123" t="s">
        <v>135</v>
      </c>
      <c r="M33" s="13">
        <v>1</v>
      </c>
      <c r="N33" s="212" t="s">
        <v>136</v>
      </c>
      <c r="O33" s="123" t="s">
        <v>137</v>
      </c>
      <c r="P33" s="13">
        <v>1</v>
      </c>
      <c r="Q33" s="212" t="s">
        <v>142</v>
      </c>
      <c r="R33" s="123" t="s">
        <v>143</v>
      </c>
      <c r="S33" s="13">
        <v>1</v>
      </c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</row>
    <row r="34" spans="2:51">
      <c r="B34" s="221">
        <v>28</v>
      </c>
      <c r="C34" s="22" t="s">
        <v>720</v>
      </c>
      <c r="D34" s="22" t="s">
        <v>720</v>
      </c>
      <c r="E34" s="13"/>
      <c r="F34" s="13"/>
      <c r="G34" s="13"/>
      <c r="H34" s="13"/>
      <c r="I34" s="13"/>
      <c r="J34" s="226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</row>
    <row r="35" spans="2:51" ht="93.6">
      <c r="B35" s="220">
        <v>29</v>
      </c>
      <c r="C35" s="22" t="s">
        <v>72</v>
      </c>
      <c r="D35" s="22" t="s">
        <v>72</v>
      </c>
      <c r="E35" s="15" t="s">
        <v>57</v>
      </c>
      <c r="F35" s="15" t="s">
        <v>58</v>
      </c>
      <c r="G35" s="13">
        <v>10</v>
      </c>
      <c r="H35" s="15" t="s">
        <v>61</v>
      </c>
      <c r="I35" s="15" t="s">
        <v>430</v>
      </c>
      <c r="J35" s="226">
        <v>1</v>
      </c>
      <c r="K35" s="15" t="s">
        <v>65</v>
      </c>
      <c r="L35" s="15" t="s">
        <v>434</v>
      </c>
      <c r="M35" s="13">
        <v>1</v>
      </c>
      <c r="N35" s="15" t="s">
        <v>69</v>
      </c>
      <c r="O35" s="15" t="s">
        <v>437</v>
      </c>
      <c r="P35" s="13">
        <v>1</v>
      </c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</row>
    <row r="36" spans="2:51" ht="144">
      <c r="B36" s="56">
        <v>30</v>
      </c>
      <c r="C36" s="22" t="s">
        <v>383</v>
      </c>
      <c r="D36" s="22" t="s">
        <v>383</v>
      </c>
      <c r="E36" s="20" t="s">
        <v>384</v>
      </c>
      <c r="F36" s="20" t="s">
        <v>385</v>
      </c>
      <c r="G36" s="12">
        <v>1</v>
      </c>
      <c r="H36" s="20" t="s">
        <v>388</v>
      </c>
      <c r="I36" s="20" t="s">
        <v>495</v>
      </c>
      <c r="J36" s="225">
        <v>1</v>
      </c>
      <c r="K36" s="20" t="s">
        <v>496</v>
      </c>
      <c r="L36" s="20" t="s">
        <v>497</v>
      </c>
      <c r="M36" s="12">
        <v>1</v>
      </c>
      <c r="N36" s="20" t="s">
        <v>498</v>
      </c>
      <c r="O36" s="20" t="s">
        <v>499</v>
      </c>
      <c r="P36" s="12">
        <v>1</v>
      </c>
      <c r="Q36" s="20" t="s">
        <v>500</v>
      </c>
      <c r="R36" s="20" t="s">
        <v>501</v>
      </c>
      <c r="S36" s="12">
        <v>1</v>
      </c>
      <c r="T36" s="20" t="s">
        <v>502</v>
      </c>
      <c r="U36" s="20" t="s">
        <v>401</v>
      </c>
      <c r="V36" s="12">
        <v>1</v>
      </c>
      <c r="W36" s="20" t="s">
        <v>503</v>
      </c>
      <c r="X36" s="20" t="s">
        <v>504</v>
      </c>
      <c r="Y36" s="12">
        <v>1</v>
      </c>
      <c r="Z36" s="20" t="s">
        <v>505</v>
      </c>
      <c r="AA36" s="20" t="s">
        <v>407</v>
      </c>
      <c r="AB36" s="12">
        <v>1</v>
      </c>
      <c r="AC36" s="20" t="s">
        <v>506</v>
      </c>
      <c r="AD36" s="20" t="s">
        <v>507</v>
      </c>
      <c r="AE36" s="12">
        <v>1</v>
      </c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</row>
    <row r="37" spans="2:51">
      <c r="B37" s="220"/>
      <c r="C37" s="22"/>
      <c r="D37" s="22"/>
      <c r="E37" s="13"/>
      <c r="F37" s="13"/>
      <c r="G37" s="13"/>
      <c r="H37" s="13"/>
      <c r="I37" s="13"/>
      <c r="J37" s="226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</row>
    <row r="38" spans="2:51">
      <c r="B38" s="13"/>
      <c r="C38" s="22"/>
      <c r="D38" s="22"/>
      <c r="E38" s="13"/>
      <c r="F38" s="13"/>
      <c r="G38" s="13"/>
      <c r="H38" s="13"/>
      <c r="I38" s="13"/>
    </row>
    <row r="50" spans="9:10" ht="15" thickBot="1"/>
    <row r="51" spans="9:10">
      <c r="I51" s="162"/>
      <c r="J51" s="163"/>
    </row>
  </sheetData>
  <sheetProtection algorithmName="SHA-512" hashValue="yLYrUCNvl3aLDdXTUdneQ89/oJOHl7s6wcZM5nFjFDNBOeDyr0UxMnp4opZdarjnuugl7oLCXoC3QTZF3y31fw==" saltValue="NYxUHgpXxCl2cLLQxhpZPw==" spinCount="100000" sheet="1" objects="1" scenarios="1"/>
  <conditionalFormatting sqref="AH7:AH17 AQ7:AQ17 AT7:AT17 AK7:AK19 AN7:AN19">
    <cfRule type="cellIs" dxfId="224" priority="17" operator="between">
      <formula>0.61</formula>
      <formula>0.79</formula>
    </cfRule>
    <cfRule type="cellIs" dxfId="223" priority="18" operator="between">
      <formula>0.51</formula>
      <formula>0.6</formula>
    </cfRule>
    <cfRule type="cellIs" dxfId="222" priority="19" operator="lessThan">
      <formula>0.51</formula>
    </cfRule>
    <cfRule type="cellIs" dxfId="221" priority="20" operator="between">
      <formula>0.8</formula>
      <formula>1.1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9A4CE-EAB9-41A4-8188-CC646AC8F2E7}">
  <dimension ref="A1:U15"/>
  <sheetViews>
    <sheetView topLeftCell="G1" zoomScale="90" zoomScaleNormal="90" workbookViewId="0">
      <selection activeCell="V10" sqref="V10"/>
    </sheetView>
  </sheetViews>
  <sheetFormatPr baseColWidth="10" defaultRowHeight="14.4"/>
  <cols>
    <col min="1" max="1" width="17.44140625" customWidth="1"/>
    <col min="2" max="2" width="40.44140625" customWidth="1"/>
    <col min="3" max="3" width="37.44140625" customWidth="1"/>
    <col min="4" max="4" width="21.88671875" customWidth="1"/>
    <col min="5" max="5" width="17.44140625" customWidth="1"/>
    <col min="6" max="6" width="7.6640625" style="2" customWidth="1"/>
    <col min="7" max="7" width="6.88671875" style="2" customWidth="1"/>
    <col min="8" max="8" width="7.33203125" style="2" customWidth="1"/>
    <col min="9" max="11" width="7.109375" style="2" customWidth="1"/>
    <col min="12" max="14" width="6.5546875" customWidth="1"/>
    <col min="15" max="15" width="7.109375" customWidth="1"/>
    <col min="16" max="16" width="7.6640625" customWidth="1"/>
    <col min="17" max="17" width="6.88671875" customWidth="1"/>
    <col min="18" max="18" width="6.44140625" customWidth="1"/>
    <col min="19" max="19" width="7.6640625" customWidth="1"/>
    <col min="20" max="20" width="21" customWidth="1"/>
    <col min="21" max="21" width="29.6640625" customWidth="1"/>
  </cols>
  <sheetData>
    <row r="1" spans="1:21">
      <c r="B1" s="392" t="s">
        <v>0</v>
      </c>
      <c r="C1" s="392"/>
      <c r="D1" s="129"/>
      <c r="E1" s="5"/>
      <c r="F1" s="94"/>
      <c r="G1" s="94"/>
      <c r="H1" s="94"/>
      <c r="I1" s="94"/>
      <c r="J1" s="94"/>
      <c r="K1" s="94"/>
      <c r="L1" s="5"/>
      <c r="M1" s="5"/>
      <c r="N1" s="5"/>
      <c r="O1" s="5"/>
      <c r="P1" s="5"/>
      <c r="Q1" s="5"/>
      <c r="R1" s="5"/>
      <c r="S1" s="5"/>
      <c r="T1" s="5"/>
    </row>
    <row r="2" spans="1:21">
      <c r="B2" s="392" t="s">
        <v>32</v>
      </c>
      <c r="C2" s="392"/>
      <c r="D2" s="129"/>
      <c r="E2" s="5"/>
      <c r="F2" s="94"/>
      <c r="G2" s="94"/>
      <c r="H2" s="94"/>
      <c r="I2" s="94"/>
      <c r="J2" s="94"/>
      <c r="K2" s="94"/>
      <c r="L2" s="5"/>
      <c r="M2" s="5"/>
      <c r="N2" s="5"/>
      <c r="O2" s="5"/>
      <c r="P2" s="5"/>
      <c r="Q2" s="5"/>
      <c r="R2" s="5"/>
      <c r="S2" s="5"/>
      <c r="T2" s="5"/>
    </row>
    <row r="3" spans="1:21">
      <c r="B3" s="129" t="s">
        <v>1</v>
      </c>
      <c r="C3" s="129"/>
      <c r="D3" s="129"/>
      <c r="E3" s="5"/>
      <c r="F3" s="94"/>
      <c r="G3" s="94"/>
      <c r="H3" s="94"/>
      <c r="I3" s="94"/>
      <c r="J3" s="94"/>
      <c r="K3" s="94"/>
      <c r="L3" s="5"/>
      <c r="M3" s="5"/>
      <c r="N3" s="5"/>
      <c r="O3" s="5"/>
      <c r="P3" s="5"/>
      <c r="Q3" s="5"/>
      <c r="R3" s="5"/>
      <c r="S3" s="5"/>
      <c r="T3" s="5"/>
    </row>
    <row r="4" spans="1:21">
      <c r="B4" s="129" t="s">
        <v>2</v>
      </c>
      <c r="C4" s="129" t="s">
        <v>47</v>
      </c>
      <c r="D4" s="129"/>
      <c r="E4" s="5"/>
      <c r="F4" s="94"/>
      <c r="G4" s="94"/>
      <c r="H4" s="94"/>
      <c r="I4" s="94"/>
      <c r="J4" s="94"/>
      <c r="K4" s="94"/>
      <c r="L4" s="5"/>
      <c r="M4" s="5"/>
      <c r="N4" s="5"/>
      <c r="O4" s="5"/>
      <c r="P4" s="5"/>
      <c r="Q4" s="5"/>
      <c r="R4" s="5"/>
      <c r="S4" s="5"/>
      <c r="T4" s="5"/>
    </row>
    <row r="5" spans="1:21">
      <c r="B5" s="392" t="s">
        <v>24</v>
      </c>
      <c r="C5" s="392"/>
      <c r="D5" s="129"/>
      <c r="E5" s="5" t="s">
        <v>509</v>
      </c>
      <c r="F5" s="94"/>
      <c r="G5" s="94"/>
      <c r="H5" s="94"/>
      <c r="I5" s="94"/>
      <c r="J5" s="94"/>
      <c r="K5" s="94"/>
      <c r="L5" s="5"/>
      <c r="M5" s="5"/>
      <c r="N5" s="5"/>
      <c r="O5" s="5"/>
      <c r="P5" s="5"/>
      <c r="Q5" s="5"/>
      <c r="R5" s="5"/>
      <c r="S5" s="5"/>
      <c r="T5" s="5"/>
    </row>
    <row r="6" spans="1:21" ht="39" customHeight="1" thickBot="1">
      <c r="B6" s="393" t="s">
        <v>25</v>
      </c>
      <c r="C6" s="393" t="s">
        <v>7</v>
      </c>
      <c r="D6" s="393" t="s">
        <v>817</v>
      </c>
      <c r="E6" s="393" t="s">
        <v>818</v>
      </c>
      <c r="F6" s="390" t="s">
        <v>26</v>
      </c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286"/>
      <c r="S6" s="286"/>
      <c r="T6" s="393" t="s">
        <v>819</v>
      </c>
      <c r="U6" s="389" t="s">
        <v>31</v>
      </c>
    </row>
    <row r="7" spans="1:21" s="2" customFormat="1" ht="40.5" customHeight="1" thickBot="1">
      <c r="B7" s="393"/>
      <c r="C7" s="393"/>
      <c r="D7" s="393"/>
      <c r="E7" s="393"/>
      <c r="F7" s="74" t="s">
        <v>38</v>
      </c>
      <c r="G7" s="75" t="s">
        <v>39</v>
      </c>
      <c r="H7" s="74" t="s">
        <v>40</v>
      </c>
      <c r="I7" s="75" t="s">
        <v>41</v>
      </c>
      <c r="J7" s="74" t="s">
        <v>40</v>
      </c>
      <c r="K7" s="75" t="s">
        <v>43</v>
      </c>
      <c r="L7" s="74" t="s">
        <v>43</v>
      </c>
      <c r="M7" s="75" t="s">
        <v>41</v>
      </c>
      <c r="N7" s="74" t="s">
        <v>44</v>
      </c>
      <c r="O7" s="75" t="s">
        <v>42</v>
      </c>
      <c r="P7" s="74" t="s">
        <v>45</v>
      </c>
      <c r="Q7" s="76" t="s">
        <v>46</v>
      </c>
      <c r="R7" s="287"/>
      <c r="S7" s="287"/>
      <c r="T7" s="393"/>
      <c r="U7" s="389"/>
    </row>
    <row r="8" spans="1:21" ht="87" thickBot="1">
      <c r="A8" s="133" t="s">
        <v>255</v>
      </c>
      <c r="B8" s="132" t="s">
        <v>519</v>
      </c>
      <c r="C8" s="130" t="s">
        <v>809</v>
      </c>
      <c r="D8" s="337">
        <v>75</v>
      </c>
      <c r="E8" s="337">
        <v>100</v>
      </c>
      <c r="F8" s="329">
        <v>5</v>
      </c>
      <c r="G8" s="329">
        <v>5</v>
      </c>
      <c r="H8" s="329">
        <v>7</v>
      </c>
      <c r="I8" s="329">
        <v>3</v>
      </c>
      <c r="J8" s="329">
        <v>7</v>
      </c>
      <c r="K8" s="329">
        <v>10</v>
      </c>
      <c r="L8" s="329">
        <v>5</v>
      </c>
      <c r="M8" s="69"/>
      <c r="N8" s="69"/>
      <c r="O8" s="69"/>
      <c r="P8" s="69"/>
      <c r="Q8" s="69"/>
      <c r="R8" s="46">
        <f t="shared" ref="R8" si="0">F8+G8+H8+I8+J8+K8+L8+M8+N8+O8+P8+Q8</f>
        <v>42</v>
      </c>
      <c r="S8" s="46"/>
      <c r="T8" s="38">
        <f>R8/E8</f>
        <v>0.42</v>
      </c>
    </row>
    <row r="9" spans="1:21" ht="43.8" thickBot="1">
      <c r="A9" s="134" t="s">
        <v>256</v>
      </c>
      <c r="B9" s="131" t="s">
        <v>520</v>
      </c>
      <c r="C9" s="130" t="s">
        <v>810</v>
      </c>
      <c r="D9" s="337">
        <v>78</v>
      </c>
      <c r="E9" s="337">
        <v>100</v>
      </c>
      <c r="F9" s="329">
        <v>6</v>
      </c>
      <c r="G9" s="329">
        <v>5</v>
      </c>
      <c r="H9" s="329">
        <v>5</v>
      </c>
      <c r="I9" s="329">
        <v>8</v>
      </c>
      <c r="J9" s="329">
        <v>4</v>
      </c>
      <c r="K9" s="329">
        <v>4</v>
      </c>
      <c r="L9" s="329">
        <v>6</v>
      </c>
      <c r="M9" s="69"/>
      <c r="N9" s="69"/>
      <c r="O9" s="69"/>
      <c r="P9" s="69"/>
      <c r="Q9" s="69"/>
      <c r="R9" s="46">
        <f t="shared" ref="R9:R15" si="1">F9+G9+H9+I9+J9+K9+L9+M9+N9+O9+P9+Q9</f>
        <v>38</v>
      </c>
      <c r="S9" s="46"/>
      <c r="T9" s="38">
        <f t="shared" ref="T9:T15" si="2">R9/E9</f>
        <v>0.38</v>
      </c>
    </row>
    <row r="10" spans="1:21" ht="58.2" thickBot="1">
      <c r="A10" s="136" t="s">
        <v>9</v>
      </c>
      <c r="B10" s="132" t="s">
        <v>521</v>
      </c>
      <c r="C10" s="130" t="s">
        <v>811</v>
      </c>
      <c r="D10" s="337">
        <v>78</v>
      </c>
      <c r="E10" s="337">
        <v>100</v>
      </c>
      <c r="F10" s="329">
        <v>1</v>
      </c>
      <c r="G10" s="329">
        <v>2</v>
      </c>
      <c r="H10" s="329">
        <v>2</v>
      </c>
      <c r="I10" s="329">
        <v>3</v>
      </c>
      <c r="J10" s="329">
        <v>7</v>
      </c>
      <c r="K10" s="329">
        <v>3</v>
      </c>
      <c r="L10" s="329">
        <v>5</v>
      </c>
      <c r="M10" s="69"/>
      <c r="N10" s="69"/>
      <c r="O10" s="69"/>
      <c r="P10" s="69"/>
      <c r="Q10" s="69"/>
      <c r="R10" s="46">
        <f t="shared" si="1"/>
        <v>23</v>
      </c>
      <c r="S10" s="46"/>
      <c r="T10" s="38">
        <f t="shared" si="2"/>
        <v>0.23</v>
      </c>
    </row>
    <row r="11" spans="1:21" ht="46.2" customHeight="1" thickBot="1">
      <c r="A11" s="134" t="s">
        <v>259</v>
      </c>
      <c r="B11" s="132" t="s">
        <v>515</v>
      </c>
      <c r="C11" s="130" t="s">
        <v>511</v>
      </c>
      <c r="D11" s="337">
        <v>75</v>
      </c>
      <c r="E11" s="337">
        <v>100</v>
      </c>
      <c r="F11" s="329">
        <v>1</v>
      </c>
      <c r="G11" s="329">
        <v>4</v>
      </c>
      <c r="H11" s="329">
        <v>5</v>
      </c>
      <c r="I11" s="329">
        <v>6</v>
      </c>
      <c r="J11" s="329">
        <v>9</v>
      </c>
      <c r="K11" s="329">
        <v>2</v>
      </c>
      <c r="L11" s="329">
        <v>4</v>
      </c>
      <c r="M11" s="69"/>
      <c r="N11" s="69"/>
      <c r="O11" s="69"/>
      <c r="P11" s="69"/>
      <c r="Q11" s="69"/>
      <c r="R11" s="46">
        <f t="shared" si="1"/>
        <v>31</v>
      </c>
      <c r="S11" s="46"/>
      <c r="T11" s="38">
        <f t="shared" si="2"/>
        <v>0.31</v>
      </c>
    </row>
    <row r="12" spans="1:21" ht="55.8" thickBot="1">
      <c r="A12" s="134" t="s">
        <v>260</v>
      </c>
      <c r="B12" s="132" t="s">
        <v>516</v>
      </c>
      <c r="C12" s="130" t="s">
        <v>512</v>
      </c>
      <c r="D12" s="337">
        <v>78</v>
      </c>
      <c r="E12" s="337">
        <v>100</v>
      </c>
      <c r="F12" s="329">
        <v>2</v>
      </c>
      <c r="G12" s="329">
        <v>6</v>
      </c>
      <c r="H12" s="329">
        <v>4</v>
      </c>
      <c r="I12" s="329">
        <v>2</v>
      </c>
      <c r="J12" s="329">
        <v>4</v>
      </c>
      <c r="K12" s="329">
        <v>3</v>
      </c>
      <c r="L12" s="329">
        <v>5</v>
      </c>
      <c r="M12" s="69"/>
      <c r="N12" s="69"/>
      <c r="O12" s="69"/>
      <c r="P12" s="69"/>
      <c r="Q12" s="69"/>
      <c r="R12" s="46">
        <f t="shared" si="1"/>
        <v>26</v>
      </c>
      <c r="S12" s="46"/>
      <c r="T12" s="38">
        <f t="shared" si="2"/>
        <v>0.26</v>
      </c>
    </row>
    <row r="13" spans="1:21" ht="63.6" customHeight="1" thickBot="1">
      <c r="A13" s="135" t="s">
        <v>275</v>
      </c>
      <c r="B13" s="132" t="s">
        <v>517</v>
      </c>
      <c r="C13" s="130" t="s">
        <v>513</v>
      </c>
      <c r="D13" s="337">
        <v>78</v>
      </c>
      <c r="E13" s="337">
        <v>100</v>
      </c>
      <c r="F13" s="329">
        <v>2</v>
      </c>
      <c r="G13" s="329">
        <v>5</v>
      </c>
      <c r="H13" s="329">
        <v>6</v>
      </c>
      <c r="I13" s="329">
        <v>7</v>
      </c>
      <c r="J13" s="329">
        <v>4</v>
      </c>
      <c r="K13" s="329">
        <v>2</v>
      </c>
      <c r="L13" s="329">
        <v>5</v>
      </c>
      <c r="M13" s="69"/>
      <c r="N13" s="69"/>
      <c r="O13" s="69"/>
      <c r="P13" s="69"/>
      <c r="Q13" s="69"/>
      <c r="R13" s="46">
        <f t="shared" si="1"/>
        <v>31</v>
      </c>
      <c r="S13" s="46"/>
      <c r="T13" s="38">
        <f t="shared" si="2"/>
        <v>0.31</v>
      </c>
    </row>
    <row r="14" spans="1:21" ht="58.2" thickBot="1">
      <c r="A14" s="136" t="s">
        <v>10</v>
      </c>
      <c r="B14" s="132" t="s">
        <v>522</v>
      </c>
      <c r="C14" s="130" t="s">
        <v>811</v>
      </c>
      <c r="D14" s="337">
        <v>75</v>
      </c>
      <c r="E14" s="337">
        <v>100</v>
      </c>
      <c r="F14" s="329">
        <v>1</v>
      </c>
      <c r="G14" s="329">
        <v>2</v>
      </c>
      <c r="H14" s="329">
        <v>1</v>
      </c>
      <c r="I14" s="329">
        <v>1</v>
      </c>
      <c r="J14" s="329">
        <v>2</v>
      </c>
      <c r="K14" s="329">
        <v>2</v>
      </c>
      <c r="L14" s="329">
        <v>4</v>
      </c>
      <c r="M14" s="69"/>
      <c r="N14" s="69"/>
      <c r="O14" s="69"/>
      <c r="P14" s="69"/>
      <c r="Q14" s="69"/>
      <c r="R14" s="46">
        <f t="shared" si="1"/>
        <v>13</v>
      </c>
      <c r="S14" s="46"/>
      <c r="T14" s="38">
        <f t="shared" si="2"/>
        <v>0.13</v>
      </c>
    </row>
    <row r="15" spans="1:21" ht="55.2" customHeight="1" thickBot="1">
      <c r="A15" s="134" t="s">
        <v>261</v>
      </c>
      <c r="B15" s="132" t="s">
        <v>518</v>
      </c>
      <c r="C15" s="130" t="s">
        <v>514</v>
      </c>
      <c r="D15" s="337">
        <v>78</v>
      </c>
      <c r="E15" s="337">
        <v>100</v>
      </c>
      <c r="F15" s="329">
        <v>3</v>
      </c>
      <c r="G15" s="329">
        <v>5</v>
      </c>
      <c r="H15" s="329">
        <v>4</v>
      </c>
      <c r="I15" s="329">
        <v>6</v>
      </c>
      <c r="J15" s="329">
        <v>2</v>
      </c>
      <c r="K15" s="329">
        <v>4</v>
      </c>
      <c r="L15" s="329">
        <v>6</v>
      </c>
      <c r="M15" s="69"/>
      <c r="N15" s="69"/>
      <c r="O15" s="69"/>
      <c r="P15" s="69"/>
      <c r="Q15" s="69"/>
      <c r="R15" s="46">
        <f t="shared" si="1"/>
        <v>30</v>
      </c>
      <c r="S15" s="46"/>
      <c r="T15" s="38">
        <f t="shared" si="2"/>
        <v>0.3</v>
      </c>
    </row>
  </sheetData>
  <sheetProtection algorithmName="SHA-512" hashValue="z5NqOBJYxq1aOWqKtQVZZ5E2koGlxfQn7ivM0I1f5NJkS7NEdt0qvB/0Tq+qn9boYjw7kRPFed2LVY1T7dPqbA==" saltValue="6yF5GXsVVvlQKCWl49APBQ==" spinCount="100000" sheet="1" formatCells="0" formatColumns="0"/>
  <mergeCells count="10">
    <mergeCell ref="U6:U7"/>
    <mergeCell ref="F6:Q6"/>
    <mergeCell ref="B1:C1"/>
    <mergeCell ref="B2:C2"/>
    <mergeCell ref="B5:C5"/>
    <mergeCell ref="B6:B7"/>
    <mergeCell ref="C6:C7"/>
    <mergeCell ref="E6:E7"/>
    <mergeCell ref="D6:D7"/>
    <mergeCell ref="T6:T7"/>
  </mergeCells>
  <pageMargins left="0.7" right="0.7" top="0.75" bottom="0.75" header="0.3" footer="0.3"/>
  <pageSetup orientation="landscape" horizontalDpi="200" verticalDpi="2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654190-A733-4AC5-9C1E-5CA80E00778B}">
  <dimension ref="A1:U28"/>
  <sheetViews>
    <sheetView topLeftCell="E1" zoomScaleNormal="100" workbookViewId="0">
      <selection activeCell="W9" sqref="W9"/>
    </sheetView>
  </sheetViews>
  <sheetFormatPr baseColWidth="10" defaultRowHeight="14.4"/>
  <cols>
    <col min="1" max="1" width="11.109375" customWidth="1"/>
    <col min="2" max="2" width="40.44140625" customWidth="1"/>
    <col min="3" max="3" width="37.44140625" customWidth="1"/>
    <col min="4" max="4" width="21" customWidth="1"/>
    <col min="5" max="5" width="17.44140625" customWidth="1"/>
    <col min="6" max="6" width="7.6640625" customWidth="1"/>
    <col min="7" max="7" width="6.88671875" customWidth="1"/>
    <col min="8" max="8" width="7.33203125" customWidth="1"/>
    <col min="9" max="11" width="7.109375" customWidth="1"/>
    <col min="12" max="14" width="6.5546875" customWidth="1"/>
    <col min="15" max="15" width="7.109375" customWidth="1"/>
    <col min="16" max="16" width="7.6640625" customWidth="1"/>
    <col min="17" max="17" width="6.88671875" customWidth="1"/>
    <col min="18" max="19" width="5.5546875" hidden="1" customWidth="1"/>
    <col min="20" max="20" width="21" customWidth="1"/>
    <col min="21" max="21" width="22.6640625" customWidth="1"/>
  </cols>
  <sheetData>
    <row r="1" spans="1:21">
      <c r="B1" s="392" t="s">
        <v>0</v>
      </c>
      <c r="C1" s="392"/>
      <c r="D1" s="129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B2" s="392" t="s">
        <v>32</v>
      </c>
      <c r="C2" s="392"/>
      <c r="D2" s="129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>
      <c r="B3" s="129" t="s">
        <v>1</v>
      </c>
      <c r="C3" s="129"/>
      <c r="D3" s="129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>
      <c r="B4" s="129" t="s">
        <v>2</v>
      </c>
      <c r="C4" s="129" t="s">
        <v>47</v>
      </c>
      <c r="D4" s="129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>
      <c r="B5" s="392" t="s">
        <v>24</v>
      </c>
      <c r="C5" s="392"/>
      <c r="D5" s="129"/>
      <c r="E5" s="5" t="s">
        <v>523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25.5" customHeight="1" thickBot="1">
      <c r="B6" s="393" t="s">
        <v>25</v>
      </c>
      <c r="C6" s="393" t="s">
        <v>7</v>
      </c>
      <c r="D6" s="393" t="s">
        <v>817</v>
      </c>
      <c r="E6" s="393" t="s">
        <v>818</v>
      </c>
      <c r="F6" s="390" t="s">
        <v>26</v>
      </c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286"/>
      <c r="S6" s="286"/>
      <c r="T6" s="393" t="s">
        <v>819</v>
      </c>
      <c r="U6" s="389" t="s">
        <v>31</v>
      </c>
    </row>
    <row r="7" spans="1:21" s="2" customFormat="1" ht="56.25" customHeight="1" thickBot="1">
      <c r="B7" s="393"/>
      <c r="C7" s="393"/>
      <c r="D7" s="393"/>
      <c r="E7" s="393"/>
      <c r="F7" s="74" t="s">
        <v>38</v>
      </c>
      <c r="G7" s="75" t="s">
        <v>39</v>
      </c>
      <c r="H7" s="74" t="s">
        <v>40</v>
      </c>
      <c r="I7" s="75" t="s">
        <v>41</v>
      </c>
      <c r="J7" s="74" t="s">
        <v>40</v>
      </c>
      <c r="K7" s="75" t="s">
        <v>43</v>
      </c>
      <c r="L7" s="74" t="s">
        <v>43</v>
      </c>
      <c r="M7" s="75" t="s">
        <v>41</v>
      </c>
      <c r="N7" s="74" t="s">
        <v>44</v>
      </c>
      <c r="O7" s="75" t="s">
        <v>42</v>
      </c>
      <c r="P7" s="74" t="s">
        <v>45</v>
      </c>
      <c r="Q7" s="76" t="s">
        <v>46</v>
      </c>
      <c r="R7" s="287"/>
      <c r="S7" s="287"/>
      <c r="T7" s="393"/>
      <c r="U7" s="389"/>
    </row>
    <row r="8" spans="1:21" ht="87" thickBot="1">
      <c r="A8" s="194" t="s">
        <v>255</v>
      </c>
      <c r="B8" s="243" t="s">
        <v>754</v>
      </c>
      <c r="C8" s="244" t="s">
        <v>755</v>
      </c>
      <c r="D8" s="288"/>
      <c r="E8" s="288" t="s">
        <v>824</v>
      </c>
      <c r="F8" s="292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46">
        <f t="shared" ref="R8" si="0">F8+G8+H8+I8+J8+K8+L8+M8+N8+O8+P8+Q8</f>
        <v>0</v>
      </c>
      <c r="S8" s="46"/>
      <c r="T8" s="38" t="e">
        <f>R8/E8</f>
        <v>#VALUE!</v>
      </c>
      <c r="U8" s="14"/>
    </row>
    <row r="9" spans="1:21" ht="87" thickBot="1">
      <c r="A9" s="194" t="s">
        <v>256</v>
      </c>
      <c r="B9" s="245" t="s">
        <v>756</v>
      </c>
      <c r="C9" s="246" t="s">
        <v>812</v>
      </c>
      <c r="D9" s="288"/>
      <c r="E9" s="288" t="s">
        <v>824</v>
      </c>
      <c r="F9" s="292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46">
        <f t="shared" ref="R9:R28" si="1">F9+G9+H9+I9+J9+K9+L9+M9+N9+O9+P9+Q9</f>
        <v>0</v>
      </c>
      <c r="S9" s="46"/>
      <c r="T9" s="38" t="e">
        <f t="shared" ref="T9:T28" si="2">R9/E9</f>
        <v>#VALUE!</v>
      </c>
      <c r="U9" s="14"/>
    </row>
    <row r="10" spans="1:21" ht="87" thickBot="1">
      <c r="A10" s="318" t="s">
        <v>9</v>
      </c>
      <c r="B10" s="319" t="s">
        <v>757</v>
      </c>
      <c r="C10" s="246" t="s">
        <v>812</v>
      </c>
      <c r="D10" s="288"/>
      <c r="E10" s="288" t="s">
        <v>824</v>
      </c>
      <c r="F10" s="292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46">
        <f t="shared" si="1"/>
        <v>0</v>
      </c>
      <c r="S10" s="46"/>
      <c r="T10" s="38" t="e">
        <f t="shared" si="2"/>
        <v>#VALUE!</v>
      </c>
      <c r="U10" s="77"/>
    </row>
    <row r="11" spans="1:21" ht="46.2" customHeight="1">
      <c r="A11" s="247" t="s">
        <v>259</v>
      </c>
      <c r="B11" s="248" t="s">
        <v>758</v>
      </c>
      <c r="C11" s="249" t="s">
        <v>759</v>
      </c>
      <c r="D11" s="288"/>
      <c r="E11" s="288" t="s">
        <v>824</v>
      </c>
      <c r="F11" s="292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46">
        <f t="shared" si="1"/>
        <v>0</v>
      </c>
      <c r="S11" s="46"/>
      <c r="T11" s="38" t="e">
        <f t="shared" si="2"/>
        <v>#VALUE!</v>
      </c>
      <c r="U11" s="77"/>
    </row>
    <row r="12" spans="1:21" ht="72.599999999999994" thickBot="1">
      <c r="A12" s="247" t="s">
        <v>260</v>
      </c>
      <c r="B12" s="248" t="s">
        <v>760</v>
      </c>
      <c r="C12" s="249" t="s">
        <v>761</v>
      </c>
      <c r="D12" s="288"/>
      <c r="E12" s="288" t="s">
        <v>824</v>
      </c>
      <c r="F12" s="292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46">
        <f t="shared" si="1"/>
        <v>0</v>
      </c>
      <c r="S12" s="46"/>
      <c r="T12" s="38" t="e">
        <f t="shared" si="2"/>
        <v>#VALUE!</v>
      </c>
      <c r="U12" s="77"/>
    </row>
    <row r="13" spans="1:21" ht="90" customHeight="1">
      <c r="A13" s="318" t="s">
        <v>10</v>
      </c>
      <c r="B13" s="319" t="s">
        <v>762</v>
      </c>
      <c r="C13" s="249" t="s">
        <v>763</v>
      </c>
      <c r="D13" s="288"/>
      <c r="E13" s="288" t="s">
        <v>824</v>
      </c>
      <c r="F13" s="292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46">
        <f t="shared" si="1"/>
        <v>0</v>
      </c>
      <c r="S13" s="46"/>
      <c r="T13" s="38" t="e">
        <f t="shared" si="2"/>
        <v>#VALUE!</v>
      </c>
      <c r="U13" s="13"/>
    </row>
    <row r="14" spans="1:21" ht="43.2">
      <c r="A14" s="250" t="s">
        <v>261</v>
      </c>
      <c r="B14" s="248" t="s">
        <v>764</v>
      </c>
      <c r="C14" s="248" t="s">
        <v>765</v>
      </c>
      <c r="D14" s="288"/>
      <c r="E14" s="288" t="s">
        <v>824</v>
      </c>
      <c r="F14" s="292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46">
        <f t="shared" si="1"/>
        <v>0</v>
      </c>
      <c r="S14" s="46"/>
      <c r="T14" s="38" t="e">
        <f t="shared" si="2"/>
        <v>#VALUE!</v>
      </c>
      <c r="U14" s="13"/>
    </row>
    <row r="15" spans="1:21" ht="55.2" customHeight="1">
      <c r="A15" s="251" t="s">
        <v>262</v>
      </c>
      <c r="B15" s="11" t="s">
        <v>766</v>
      </c>
      <c r="C15" s="252" t="s">
        <v>767</v>
      </c>
      <c r="D15" s="288"/>
      <c r="E15" s="288" t="s">
        <v>824</v>
      </c>
      <c r="F15" s="292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46">
        <f t="shared" si="1"/>
        <v>0</v>
      </c>
      <c r="S15" s="46"/>
      <c r="T15" s="38" t="e">
        <f t="shared" si="2"/>
        <v>#VALUE!</v>
      </c>
      <c r="U15" s="13"/>
    </row>
    <row r="16" spans="1:21" ht="79.5" customHeight="1">
      <c r="A16" s="253" t="s">
        <v>11</v>
      </c>
      <c r="B16" s="243" t="s">
        <v>768</v>
      </c>
      <c r="C16" s="254" t="s">
        <v>813</v>
      </c>
      <c r="D16" s="288"/>
      <c r="E16" s="288" t="s">
        <v>824</v>
      </c>
      <c r="F16" s="292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46">
        <f t="shared" si="1"/>
        <v>0</v>
      </c>
      <c r="S16" s="46"/>
      <c r="T16" s="38" t="e">
        <f t="shared" si="2"/>
        <v>#VALUE!</v>
      </c>
      <c r="U16" s="13"/>
    </row>
    <row r="17" spans="1:21" ht="43.2">
      <c r="A17" s="253" t="s">
        <v>264</v>
      </c>
      <c r="B17" s="243" t="s">
        <v>769</v>
      </c>
      <c r="C17" s="254" t="s">
        <v>770</v>
      </c>
      <c r="D17" s="288"/>
      <c r="E17" s="288" t="s">
        <v>824</v>
      </c>
      <c r="F17" s="292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46">
        <f t="shared" si="1"/>
        <v>0</v>
      </c>
      <c r="S17" s="46"/>
      <c r="T17" s="38" t="e">
        <f t="shared" si="2"/>
        <v>#VALUE!</v>
      </c>
      <c r="U17" s="13"/>
    </row>
    <row r="18" spans="1:21" ht="43.8" thickBot="1">
      <c r="A18" s="255" t="s">
        <v>265</v>
      </c>
      <c r="B18" s="244" t="s">
        <v>771</v>
      </c>
      <c r="C18" s="256" t="s">
        <v>772</v>
      </c>
      <c r="D18" s="288"/>
      <c r="E18" s="288" t="s">
        <v>824</v>
      </c>
      <c r="F18" s="292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46">
        <f t="shared" si="1"/>
        <v>0</v>
      </c>
      <c r="S18" s="46"/>
      <c r="T18" s="38" t="e">
        <f t="shared" si="2"/>
        <v>#VALUE!</v>
      </c>
      <c r="U18" s="13"/>
    </row>
    <row r="19" spans="1:21" ht="115.8" thickBot="1">
      <c r="A19" s="153" t="s">
        <v>12</v>
      </c>
      <c r="B19" s="320" t="s">
        <v>773</v>
      </c>
      <c r="C19" s="254" t="s">
        <v>814</v>
      </c>
      <c r="D19" s="288"/>
      <c r="E19" s="288" t="s">
        <v>824</v>
      </c>
      <c r="F19" s="292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46">
        <f t="shared" si="1"/>
        <v>0</v>
      </c>
      <c r="S19" s="46"/>
      <c r="T19" s="38" t="e">
        <f t="shared" si="2"/>
        <v>#VALUE!</v>
      </c>
      <c r="U19" s="13"/>
    </row>
    <row r="20" spans="1:21" ht="43.8" thickBot="1">
      <c r="A20" s="257" t="s">
        <v>774</v>
      </c>
      <c r="B20" s="258" t="s">
        <v>775</v>
      </c>
      <c r="C20" s="259" t="s">
        <v>776</v>
      </c>
      <c r="D20" s="288"/>
      <c r="E20" s="288" t="s">
        <v>824</v>
      </c>
      <c r="F20" s="292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46">
        <f t="shared" si="1"/>
        <v>0</v>
      </c>
      <c r="S20" s="46"/>
      <c r="T20" s="38" t="e">
        <f t="shared" si="2"/>
        <v>#VALUE!</v>
      </c>
      <c r="U20" s="13"/>
    </row>
    <row r="21" spans="1:21" ht="108" customHeight="1" thickBot="1">
      <c r="A21" s="153" t="s">
        <v>271</v>
      </c>
      <c r="B21" s="258" t="s">
        <v>777</v>
      </c>
      <c r="C21" s="259" t="s">
        <v>815</v>
      </c>
      <c r="D21" s="288"/>
      <c r="E21" s="288" t="s">
        <v>824</v>
      </c>
      <c r="F21" s="292"/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46">
        <f t="shared" si="1"/>
        <v>0</v>
      </c>
      <c r="S21" s="46"/>
      <c r="T21" s="38" t="e">
        <f t="shared" si="2"/>
        <v>#VALUE!</v>
      </c>
      <c r="U21" s="13"/>
    </row>
    <row r="22" spans="1:21" ht="43.8" thickBot="1">
      <c r="A22" s="257" t="s">
        <v>778</v>
      </c>
      <c r="B22" s="258" t="s">
        <v>779</v>
      </c>
      <c r="C22" s="259" t="s">
        <v>780</v>
      </c>
      <c r="D22" s="288"/>
      <c r="E22" s="288" t="s">
        <v>824</v>
      </c>
      <c r="F22" s="292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46">
        <f t="shared" si="1"/>
        <v>0</v>
      </c>
      <c r="S22" s="46"/>
      <c r="T22" s="38" t="e">
        <f t="shared" si="2"/>
        <v>#VALUE!</v>
      </c>
      <c r="U22" s="13"/>
    </row>
    <row r="23" spans="1:21" ht="43.8" thickBot="1">
      <c r="A23" s="257" t="s">
        <v>781</v>
      </c>
      <c r="B23" s="258" t="s">
        <v>782</v>
      </c>
      <c r="C23" s="259" t="s">
        <v>783</v>
      </c>
      <c r="D23" s="288"/>
      <c r="E23" s="288" t="s">
        <v>824</v>
      </c>
      <c r="F23" s="292"/>
      <c r="G23" s="69"/>
      <c r="H23" s="69"/>
      <c r="I23" s="69"/>
      <c r="J23" s="69"/>
      <c r="K23" s="69"/>
      <c r="L23" s="69"/>
      <c r="M23" s="69"/>
      <c r="N23" s="69"/>
      <c r="O23" s="69"/>
      <c r="P23" s="69"/>
      <c r="Q23" s="69"/>
      <c r="R23" s="46">
        <f t="shared" si="1"/>
        <v>0</v>
      </c>
      <c r="S23" s="46"/>
      <c r="T23" s="38" t="e">
        <f t="shared" si="2"/>
        <v>#VALUE!</v>
      </c>
      <c r="U23" s="13"/>
    </row>
    <row r="24" spans="1:21" ht="43.8" thickBot="1">
      <c r="A24" s="257" t="s">
        <v>784</v>
      </c>
      <c r="B24" s="258" t="s">
        <v>785</v>
      </c>
      <c r="C24" s="259" t="s">
        <v>786</v>
      </c>
      <c r="D24" s="288"/>
      <c r="E24" s="288" t="s">
        <v>824</v>
      </c>
      <c r="F24" s="292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46">
        <f t="shared" si="1"/>
        <v>0</v>
      </c>
      <c r="S24" s="46"/>
      <c r="T24" s="38" t="e">
        <f t="shared" si="2"/>
        <v>#VALUE!</v>
      </c>
      <c r="U24" s="13"/>
    </row>
    <row r="25" spans="1:21" ht="55.8" thickBot="1">
      <c r="A25" s="153" t="s">
        <v>282</v>
      </c>
      <c r="B25" s="258" t="s">
        <v>787</v>
      </c>
      <c r="C25" s="147" t="s">
        <v>816</v>
      </c>
      <c r="D25" s="288"/>
      <c r="E25" s="288" t="s">
        <v>824</v>
      </c>
      <c r="F25" s="292"/>
      <c r="G25" s="69"/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46">
        <f t="shared" si="1"/>
        <v>0</v>
      </c>
      <c r="S25" s="46"/>
      <c r="T25" s="38" t="e">
        <f t="shared" si="2"/>
        <v>#VALUE!</v>
      </c>
      <c r="U25" s="13"/>
    </row>
    <row r="26" spans="1:21" ht="43.8" thickBot="1">
      <c r="A26" s="257" t="s">
        <v>788</v>
      </c>
      <c r="B26" s="258" t="s">
        <v>789</v>
      </c>
      <c r="C26" s="147" t="s">
        <v>790</v>
      </c>
      <c r="D26" s="288"/>
      <c r="E26" s="288" t="s">
        <v>824</v>
      </c>
      <c r="F26" s="292"/>
      <c r="G26" s="69"/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46">
        <f t="shared" si="1"/>
        <v>0</v>
      </c>
      <c r="S26" s="46"/>
      <c r="T26" s="38" t="e">
        <f t="shared" si="2"/>
        <v>#VALUE!</v>
      </c>
      <c r="U26" s="13"/>
    </row>
    <row r="27" spans="1:21" ht="43.8" thickBot="1">
      <c r="A27" s="257" t="s">
        <v>791</v>
      </c>
      <c r="B27" s="258" t="s">
        <v>792</v>
      </c>
      <c r="C27" s="147" t="s">
        <v>793</v>
      </c>
      <c r="D27" s="288"/>
      <c r="E27" s="288" t="s">
        <v>824</v>
      </c>
      <c r="F27" s="292"/>
      <c r="G27" s="69"/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46">
        <f t="shared" si="1"/>
        <v>0</v>
      </c>
      <c r="S27" s="46"/>
      <c r="T27" s="38" t="e">
        <f t="shared" si="2"/>
        <v>#VALUE!</v>
      </c>
      <c r="U27" s="13"/>
    </row>
    <row r="28" spans="1:21" ht="43.8" thickBot="1">
      <c r="A28" s="257" t="s">
        <v>794</v>
      </c>
      <c r="B28" s="258" t="s">
        <v>795</v>
      </c>
      <c r="C28" s="147" t="s">
        <v>796</v>
      </c>
      <c r="D28" s="288"/>
      <c r="E28" s="288" t="s">
        <v>824</v>
      </c>
      <c r="F28" s="292"/>
      <c r="G28" s="69"/>
      <c r="H28" s="69"/>
      <c r="I28" s="69"/>
      <c r="J28" s="69"/>
      <c r="K28" s="69"/>
      <c r="L28" s="69"/>
      <c r="M28" s="69"/>
      <c r="N28" s="69"/>
      <c r="O28" s="69"/>
      <c r="P28" s="69"/>
      <c r="Q28" s="69"/>
      <c r="R28" s="46">
        <f t="shared" si="1"/>
        <v>0</v>
      </c>
      <c r="S28" s="46"/>
      <c r="T28" s="38" t="e">
        <f t="shared" si="2"/>
        <v>#VALUE!</v>
      </c>
      <c r="U28" s="13"/>
    </row>
  </sheetData>
  <sheetProtection algorithmName="SHA-512" hashValue="btd/tNsnODjlK+334Xp5tt2EztEUjMZBdDk3bwnBBaAVXNd4Trf4UPZWO8kj/W6srrWBqa8lsqU9wJUx2XEG4g==" saltValue="Qv5S5E4wl7ZTM08SQy8D5w==" spinCount="100000" sheet="1" formatCells="0"/>
  <mergeCells count="10">
    <mergeCell ref="F6:Q6"/>
    <mergeCell ref="T6:T7"/>
    <mergeCell ref="U6:U7"/>
    <mergeCell ref="B1:C1"/>
    <mergeCell ref="B2:C2"/>
    <mergeCell ref="B5:C5"/>
    <mergeCell ref="B6:B7"/>
    <mergeCell ref="C6:C7"/>
    <mergeCell ref="E6:E7"/>
    <mergeCell ref="D6:D7"/>
  </mergeCell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72F87F-F971-4EA7-A0FB-74922DCE7E73}">
  <dimension ref="A1:U19"/>
  <sheetViews>
    <sheetView topLeftCell="D1" zoomScale="90" zoomScaleNormal="90" workbookViewId="0">
      <selection activeCell="W9" sqref="W9"/>
    </sheetView>
  </sheetViews>
  <sheetFormatPr baseColWidth="10" defaultRowHeight="14.4"/>
  <cols>
    <col min="1" max="1" width="16.44140625" customWidth="1"/>
    <col min="2" max="2" width="40.44140625" customWidth="1"/>
    <col min="3" max="3" width="37.44140625" customWidth="1"/>
    <col min="4" max="4" width="19.88671875" customWidth="1"/>
    <col min="5" max="5" width="17.44140625" customWidth="1"/>
    <col min="6" max="6" width="7.6640625" customWidth="1"/>
    <col min="7" max="7" width="6.88671875" customWidth="1"/>
    <col min="8" max="8" width="7.33203125" customWidth="1"/>
    <col min="9" max="11" width="7.109375" customWidth="1"/>
    <col min="12" max="14" width="6.5546875" customWidth="1"/>
    <col min="15" max="15" width="7.109375" customWidth="1"/>
    <col min="16" max="16" width="7.6640625" customWidth="1"/>
    <col min="17" max="17" width="6.88671875" customWidth="1"/>
    <col min="18" max="19" width="5.5546875" hidden="1" customWidth="1"/>
    <col min="20" max="20" width="21" customWidth="1"/>
    <col min="21" max="21" width="22.6640625" customWidth="1"/>
  </cols>
  <sheetData>
    <row r="1" spans="1:21">
      <c r="B1" s="392" t="s">
        <v>0</v>
      </c>
      <c r="C1" s="392"/>
      <c r="D1" s="129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B2" s="392" t="s">
        <v>32</v>
      </c>
      <c r="C2" s="392"/>
      <c r="D2" s="129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>
      <c r="B3" s="129" t="s">
        <v>1</v>
      </c>
      <c r="C3" s="129"/>
      <c r="D3" s="129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>
      <c r="B4" s="129" t="s">
        <v>2</v>
      </c>
      <c r="C4" s="129" t="s">
        <v>47</v>
      </c>
      <c r="D4" s="129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>
      <c r="B5" s="392" t="s">
        <v>24</v>
      </c>
      <c r="C5" s="392"/>
      <c r="D5" s="129"/>
      <c r="E5" s="5" t="s">
        <v>523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17.25" customHeight="1" thickBot="1">
      <c r="B6" s="393" t="s">
        <v>25</v>
      </c>
      <c r="C6" s="393" t="s">
        <v>7</v>
      </c>
      <c r="D6" s="393" t="s">
        <v>817</v>
      </c>
      <c r="E6" s="393" t="s">
        <v>818</v>
      </c>
      <c r="F6" s="390" t="s">
        <v>26</v>
      </c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286"/>
      <c r="S6" s="286"/>
      <c r="T6" s="393" t="s">
        <v>819</v>
      </c>
      <c r="U6" s="389" t="s">
        <v>31</v>
      </c>
    </row>
    <row r="7" spans="1:21" s="2" customFormat="1" ht="60.75" customHeight="1" thickBot="1">
      <c r="B7" s="393"/>
      <c r="C7" s="393"/>
      <c r="D7" s="393"/>
      <c r="E7" s="393"/>
      <c r="F7" s="74" t="s">
        <v>38</v>
      </c>
      <c r="G7" s="75" t="s">
        <v>39</v>
      </c>
      <c r="H7" s="74" t="s">
        <v>40</v>
      </c>
      <c r="I7" s="75" t="s">
        <v>41</v>
      </c>
      <c r="J7" s="74" t="s">
        <v>40</v>
      </c>
      <c r="K7" s="75" t="s">
        <v>43</v>
      </c>
      <c r="L7" s="74" t="s">
        <v>43</v>
      </c>
      <c r="M7" s="75" t="s">
        <v>41</v>
      </c>
      <c r="N7" s="74" t="s">
        <v>44</v>
      </c>
      <c r="O7" s="75" t="s">
        <v>42</v>
      </c>
      <c r="P7" s="74" t="s">
        <v>45</v>
      </c>
      <c r="Q7" s="76" t="s">
        <v>46</v>
      </c>
      <c r="R7" s="287"/>
      <c r="S7" s="287"/>
      <c r="T7" s="393"/>
      <c r="U7" s="389"/>
    </row>
    <row r="8" spans="1:21" ht="58.2" thickBot="1">
      <c r="A8" s="260" t="s">
        <v>255</v>
      </c>
      <c r="B8" s="243" t="s">
        <v>732</v>
      </c>
      <c r="C8" s="244" t="s">
        <v>797</v>
      </c>
      <c r="D8" s="288"/>
      <c r="E8" s="288" t="s">
        <v>824</v>
      </c>
      <c r="F8" s="292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46">
        <f t="shared" ref="R8" si="0">F8+G8+H8+I8+J8+K8+L8+M8+N8+O8+P8+Q8</f>
        <v>0</v>
      </c>
      <c r="S8" s="46"/>
      <c r="T8" s="38" t="e">
        <f>R8/E8</f>
        <v>#VALUE!</v>
      </c>
      <c r="U8" s="14"/>
    </row>
    <row r="9" spans="1:21" ht="101.4" thickBot="1">
      <c r="A9" s="260" t="s">
        <v>256</v>
      </c>
      <c r="B9" s="261" t="s">
        <v>733</v>
      </c>
      <c r="C9" s="262" t="s">
        <v>798</v>
      </c>
      <c r="D9" s="288"/>
      <c r="E9" s="288" t="s">
        <v>824</v>
      </c>
      <c r="F9" s="292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46">
        <f t="shared" ref="R9:R19" si="1">F9+G9+H9+I9+J9+K9+L9+M9+N9+O9+P9+Q9</f>
        <v>0</v>
      </c>
      <c r="S9" s="46"/>
      <c r="T9" s="38" t="e">
        <f t="shared" ref="T9:T19" si="2">R9/E9</f>
        <v>#VALUE!</v>
      </c>
      <c r="U9" s="14"/>
    </row>
    <row r="10" spans="1:21" ht="43.8" thickBot="1">
      <c r="A10" s="263" t="s">
        <v>9</v>
      </c>
      <c r="B10" s="264" t="s">
        <v>734</v>
      </c>
      <c r="C10" s="265" t="s">
        <v>799</v>
      </c>
      <c r="D10" s="288"/>
      <c r="E10" s="288" t="s">
        <v>824</v>
      </c>
      <c r="F10" s="292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46">
        <f t="shared" si="1"/>
        <v>0</v>
      </c>
      <c r="S10" s="46"/>
      <c r="T10" s="38" t="e">
        <f t="shared" si="2"/>
        <v>#VALUE!</v>
      </c>
      <c r="U10" s="77"/>
    </row>
    <row r="11" spans="1:21" ht="66.599999999999994" customHeight="1">
      <c r="A11" s="266" t="s">
        <v>259</v>
      </c>
      <c r="B11" s="267" t="s">
        <v>735</v>
      </c>
      <c r="C11" s="268" t="s">
        <v>800</v>
      </c>
      <c r="D11" s="288"/>
      <c r="E11" s="288" t="s">
        <v>824</v>
      </c>
      <c r="F11" s="292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46">
        <f t="shared" si="1"/>
        <v>0</v>
      </c>
      <c r="S11" s="46"/>
      <c r="T11" s="38" t="e">
        <f t="shared" si="2"/>
        <v>#VALUE!</v>
      </c>
      <c r="U11" s="77"/>
    </row>
    <row r="12" spans="1:21" ht="57.6">
      <c r="A12" s="266" t="s">
        <v>260</v>
      </c>
      <c r="B12" s="269" t="s">
        <v>736</v>
      </c>
      <c r="C12" s="270" t="s">
        <v>801</v>
      </c>
      <c r="D12" s="288"/>
      <c r="E12" s="288" t="s">
        <v>824</v>
      </c>
      <c r="F12" s="292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46">
        <f t="shared" si="1"/>
        <v>0</v>
      </c>
      <c r="S12" s="46"/>
      <c r="T12" s="38" t="e">
        <f t="shared" si="2"/>
        <v>#VALUE!</v>
      </c>
      <c r="U12" s="77"/>
    </row>
    <row r="13" spans="1:21" ht="63.6" customHeight="1" thickBot="1">
      <c r="A13" s="266" t="s">
        <v>275</v>
      </c>
      <c r="B13" s="269" t="s">
        <v>737</v>
      </c>
      <c r="C13" s="271" t="s">
        <v>802</v>
      </c>
      <c r="D13" s="288"/>
      <c r="E13" s="288" t="s">
        <v>824</v>
      </c>
      <c r="F13" s="292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46">
        <f t="shared" si="1"/>
        <v>0</v>
      </c>
      <c r="S13" s="46"/>
      <c r="T13" s="38" t="e">
        <f t="shared" si="2"/>
        <v>#VALUE!</v>
      </c>
      <c r="U13" s="13"/>
    </row>
    <row r="14" spans="1:21" ht="144">
      <c r="A14" s="263" t="s">
        <v>10</v>
      </c>
      <c r="B14" s="272" t="s">
        <v>738</v>
      </c>
      <c r="C14" s="273" t="s">
        <v>803</v>
      </c>
      <c r="D14" s="288"/>
      <c r="E14" s="288" t="s">
        <v>824</v>
      </c>
      <c r="F14" s="292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46">
        <f t="shared" si="1"/>
        <v>0</v>
      </c>
      <c r="S14" s="46"/>
      <c r="T14" s="38" t="e">
        <f t="shared" si="2"/>
        <v>#VALUE!</v>
      </c>
      <c r="U14" s="13"/>
    </row>
    <row r="15" spans="1:21" ht="55.2" customHeight="1">
      <c r="A15" s="274" t="s">
        <v>261</v>
      </c>
      <c r="B15" s="267" t="s">
        <v>739</v>
      </c>
      <c r="C15" s="275" t="s">
        <v>804</v>
      </c>
      <c r="D15" s="288"/>
      <c r="E15" s="288" t="s">
        <v>824</v>
      </c>
      <c r="F15" s="292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46">
        <f t="shared" si="1"/>
        <v>0</v>
      </c>
      <c r="S15" s="46"/>
      <c r="T15" s="38" t="e">
        <f t="shared" si="2"/>
        <v>#VALUE!</v>
      </c>
      <c r="U15" s="236"/>
    </row>
    <row r="16" spans="1:21" ht="57.6">
      <c r="A16" s="276" t="s">
        <v>262</v>
      </c>
      <c r="B16" s="277" t="s">
        <v>740</v>
      </c>
      <c r="C16" s="278" t="s">
        <v>805</v>
      </c>
      <c r="D16" s="288"/>
      <c r="E16" s="288" t="s">
        <v>824</v>
      </c>
      <c r="F16" s="292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46">
        <f t="shared" si="1"/>
        <v>0</v>
      </c>
      <c r="S16" s="46"/>
      <c r="T16" s="38" t="e">
        <f t="shared" si="2"/>
        <v>#VALUE!</v>
      </c>
      <c r="U16" s="13"/>
    </row>
    <row r="17" spans="1:21" ht="72">
      <c r="A17" s="279" t="s">
        <v>11</v>
      </c>
      <c r="B17" s="280" t="s">
        <v>737</v>
      </c>
      <c r="C17" s="279" t="s">
        <v>806</v>
      </c>
      <c r="D17" s="288"/>
      <c r="E17" s="288" t="s">
        <v>824</v>
      </c>
      <c r="F17" s="292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46">
        <f t="shared" si="1"/>
        <v>0</v>
      </c>
      <c r="S17" s="46"/>
      <c r="T17" s="38" t="e">
        <f t="shared" si="2"/>
        <v>#VALUE!</v>
      </c>
      <c r="U17" s="13"/>
    </row>
    <row r="18" spans="1:21" ht="43.2">
      <c r="A18" s="281" t="s">
        <v>264</v>
      </c>
      <c r="B18" s="282" t="s">
        <v>741</v>
      </c>
      <c r="C18" s="283" t="s">
        <v>807</v>
      </c>
      <c r="D18" s="288"/>
      <c r="E18" s="288" t="s">
        <v>824</v>
      </c>
      <c r="F18" s="292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46">
        <f t="shared" si="1"/>
        <v>0</v>
      </c>
      <c r="S18" s="46"/>
      <c r="T18" s="38" t="e">
        <f t="shared" si="2"/>
        <v>#VALUE!</v>
      </c>
      <c r="U18" s="13"/>
    </row>
    <row r="19" spans="1:21" ht="43.2">
      <c r="A19" s="284" t="s">
        <v>265</v>
      </c>
      <c r="B19" s="243" t="s">
        <v>742</v>
      </c>
      <c r="C19" s="285" t="s">
        <v>808</v>
      </c>
      <c r="D19" s="288"/>
      <c r="E19" s="288" t="s">
        <v>824</v>
      </c>
      <c r="F19" s="292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46">
        <f t="shared" si="1"/>
        <v>0</v>
      </c>
      <c r="S19" s="46"/>
      <c r="T19" s="38" t="e">
        <f t="shared" si="2"/>
        <v>#VALUE!</v>
      </c>
      <c r="U19" s="13"/>
    </row>
  </sheetData>
  <sheetProtection algorithmName="SHA-512" hashValue="lbqYSq40AwUxAeDGn+eWw/mbm6RBf0m+oeaxbgA0KBy+wzTtTgvvgrR0wvvTrMDR7YhGU/j1bzGcKTNa8TTywQ==" saltValue="bGVWdiX5DGgCh3eFibxS2A==" spinCount="100000" sheet="1" objects="1" scenarios="1"/>
  <mergeCells count="10">
    <mergeCell ref="F6:Q6"/>
    <mergeCell ref="T6:T7"/>
    <mergeCell ref="U6:U7"/>
    <mergeCell ref="B1:C1"/>
    <mergeCell ref="B2:C2"/>
    <mergeCell ref="B5:C5"/>
    <mergeCell ref="B6:B7"/>
    <mergeCell ref="C6:C7"/>
    <mergeCell ref="E6:E7"/>
    <mergeCell ref="D6:D7"/>
  </mergeCells>
  <pageMargins left="0.7" right="0.7" top="0.75" bottom="0.75" header="0.3" footer="0.3"/>
  <pageSetup orientation="portrait" horizontalDpi="200" verticalDpi="20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A0116D-6A60-473C-90BD-29BAAA04CF44}">
  <dimension ref="A1:U32"/>
  <sheetViews>
    <sheetView topLeftCell="D1" zoomScale="90" zoomScaleNormal="90" workbookViewId="0">
      <selection activeCell="W9" sqref="W9"/>
    </sheetView>
  </sheetViews>
  <sheetFormatPr baseColWidth="10" defaultRowHeight="14.4"/>
  <cols>
    <col min="1" max="1" width="18.33203125" customWidth="1"/>
    <col min="2" max="2" width="47.44140625" customWidth="1"/>
    <col min="3" max="3" width="38.5546875" customWidth="1"/>
    <col min="4" max="4" width="19.5546875" customWidth="1"/>
    <col min="5" max="5" width="19.33203125" customWidth="1"/>
    <col min="6" max="6" width="7.6640625" customWidth="1"/>
    <col min="7" max="7" width="6.88671875" customWidth="1"/>
    <col min="8" max="8" width="7.33203125" customWidth="1"/>
    <col min="9" max="11" width="7.109375" customWidth="1"/>
    <col min="12" max="14" width="6.5546875" customWidth="1"/>
    <col min="15" max="15" width="7.109375" customWidth="1"/>
    <col min="16" max="16" width="7.6640625" customWidth="1"/>
    <col min="17" max="17" width="6.88671875" customWidth="1"/>
    <col min="18" max="19" width="5.109375" hidden="1" customWidth="1"/>
    <col min="20" max="20" width="21" customWidth="1"/>
    <col min="21" max="21" width="22.6640625" customWidth="1"/>
  </cols>
  <sheetData>
    <row r="1" spans="1:21">
      <c r="B1" s="395" t="s">
        <v>0</v>
      </c>
      <c r="C1" s="395"/>
      <c r="D1" s="140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B2" s="395" t="s">
        <v>32</v>
      </c>
      <c r="C2" s="395"/>
      <c r="D2" s="140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>
      <c r="B3" s="140" t="s">
        <v>1</v>
      </c>
      <c r="C3" s="140"/>
      <c r="D3" s="140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>
      <c r="B4" s="140" t="s">
        <v>2</v>
      </c>
      <c r="C4" s="140" t="s">
        <v>47</v>
      </c>
      <c r="D4" s="140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>
      <c r="B5" s="395" t="s">
        <v>24</v>
      </c>
      <c r="C5" s="395"/>
      <c r="D5" s="140"/>
      <c r="E5" s="5" t="s">
        <v>27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17.25" customHeight="1" thickBot="1">
      <c r="B6" s="393" t="s">
        <v>25</v>
      </c>
      <c r="C6" s="393" t="s">
        <v>7</v>
      </c>
      <c r="D6" s="393" t="s">
        <v>817</v>
      </c>
      <c r="E6" s="393" t="s">
        <v>818</v>
      </c>
      <c r="F6" s="390" t="s">
        <v>26</v>
      </c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286"/>
      <c r="S6" s="286"/>
      <c r="T6" s="393" t="s">
        <v>819</v>
      </c>
      <c r="U6" s="389" t="s">
        <v>31</v>
      </c>
    </row>
    <row r="7" spans="1:21" s="2" customFormat="1" ht="53.25" customHeight="1">
      <c r="B7" s="393"/>
      <c r="C7" s="393"/>
      <c r="D7" s="393"/>
      <c r="E7" s="393"/>
      <c r="F7" s="74" t="s">
        <v>38</v>
      </c>
      <c r="G7" s="75" t="s">
        <v>39</v>
      </c>
      <c r="H7" s="74" t="s">
        <v>40</v>
      </c>
      <c r="I7" s="75" t="s">
        <v>41</v>
      </c>
      <c r="J7" s="74" t="s">
        <v>40</v>
      </c>
      <c r="K7" s="75" t="s">
        <v>43</v>
      </c>
      <c r="L7" s="74" t="s">
        <v>43</v>
      </c>
      <c r="M7" s="75" t="s">
        <v>41</v>
      </c>
      <c r="N7" s="74" t="s">
        <v>44</v>
      </c>
      <c r="O7" s="75" t="s">
        <v>42</v>
      </c>
      <c r="P7" s="74" t="s">
        <v>45</v>
      </c>
      <c r="Q7" s="76" t="s">
        <v>46</v>
      </c>
      <c r="R7" s="287"/>
      <c r="S7" s="287"/>
      <c r="T7" s="393"/>
      <c r="U7" s="394"/>
    </row>
    <row r="8" spans="1:21" ht="93" customHeight="1">
      <c r="A8" s="321" t="s">
        <v>312</v>
      </c>
      <c r="B8" s="20" t="s">
        <v>326</v>
      </c>
      <c r="C8" s="20" t="s">
        <v>489</v>
      </c>
      <c r="D8" s="288"/>
      <c r="E8" s="288" t="s">
        <v>861</v>
      </c>
      <c r="F8" s="329"/>
      <c r="G8" s="329"/>
      <c r="H8" s="329"/>
      <c r="I8" s="329"/>
      <c r="J8" s="329"/>
      <c r="K8" s="329"/>
      <c r="L8" s="329"/>
      <c r="M8" s="69"/>
      <c r="N8" s="69"/>
      <c r="O8" s="69"/>
      <c r="P8" s="69"/>
      <c r="Q8" s="69"/>
      <c r="R8" s="46">
        <f t="shared" ref="R8" si="0">F8+G8+H8+I8+J8+K8+L8+M8+N8+O8+P8+Q8</f>
        <v>0</v>
      </c>
      <c r="S8" s="46"/>
      <c r="T8" s="38" t="e">
        <f>R8/E8</f>
        <v>#VALUE!</v>
      </c>
      <c r="U8" s="14"/>
    </row>
    <row r="9" spans="1:21" ht="84" customHeight="1">
      <c r="A9" s="22" t="s">
        <v>544</v>
      </c>
      <c r="B9" s="20" t="s">
        <v>327</v>
      </c>
      <c r="C9" s="20" t="s">
        <v>490</v>
      </c>
      <c r="D9" s="288"/>
      <c r="E9" s="288" t="s">
        <v>862</v>
      </c>
      <c r="F9" s="292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46">
        <f t="shared" ref="R9:R14" si="1">F9+G9+H9+I9+J9+K9+L9+M9+N9+O9+P9+Q9</f>
        <v>0</v>
      </c>
      <c r="S9" s="46"/>
      <c r="T9" s="38" t="e">
        <f t="shared" ref="T9:T14" si="2">R9/E9</f>
        <v>#VALUE!</v>
      </c>
      <c r="U9" s="14"/>
    </row>
    <row r="10" spans="1:21" ht="74.400000000000006" customHeight="1">
      <c r="A10" s="321" t="s">
        <v>9</v>
      </c>
      <c r="B10" s="20" t="s">
        <v>840</v>
      </c>
      <c r="C10" s="20" t="s">
        <v>847</v>
      </c>
      <c r="D10" s="288"/>
      <c r="E10" s="288">
        <v>3</v>
      </c>
      <c r="F10" s="292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46">
        <f t="shared" si="1"/>
        <v>0</v>
      </c>
      <c r="S10" s="46"/>
      <c r="T10" s="38">
        <f t="shared" si="2"/>
        <v>0</v>
      </c>
      <c r="U10" s="77"/>
    </row>
    <row r="11" spans="1:21" ht="109.2" customHeight="1">
      <c r="A11" s="22" t="s">
        <v>257</v>
      </c>
      <c r="B11" s="20" t="s">
        <v>841</v>
      </c>
      <c r="C11" s="20" t="s">
        <v>848</v>
      </c>
      <c r="D11" s="288" t="s">
        <v>868</v>
      </c>
      <c r="E11" s="288" t="s">
        <v>867</v>
      </c>
      <c r="F11" s="292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46">
        <f t="shared" si="1"/>
        <v>0</v>
      </c>
      <c r="S11" s="46"/>
      <c r="T11" s="38" t="e">
        <f t="shared" si="2"/>
        <v>#VALUE!</v>
      </c>
      <c r="U11" s="14"/>
    </row>
    <row r="12" spans="1:21" ht="68.400000000000006" customHeight="1">
      <c r="A12" s="22" t="s">
        <v>849</v>
      </c>
      <c r="B12" s="20" t="s">
        <v>850</v>
      </c>
      <c r="C12" s="20" t="s">
        <v>833</v>
      </c>
      <c r="D12" s="288"/>
      <c r="E12" s="288">
        <v>3</v>
      </c>
      <c r="F12" s="292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46">
        <f t="shared" si="1"/>
        <v>0</v>
      </c>
      <c r="S12" s="46"/>
      <c r="T12" s="38">
        <f t="shared" si="2"/>
        <v>0</v>
      </c>
      <c r="U12" s="13"/>
    </row>
    <row r="13" spans="1:21" ht="68.400000000000006" customHeight="1">
      <c r="A13" s="321" t="s">
        <v>10</v>
      </c>
      <c r="B13" s="20" t="s">
        <v>851</v>
      </c>
      <c r="C13" s="20" t="s">
        <v>833</v>
      </c>
      <c r="D13" s="288"/>
      <c r="E13" s="288">
        <v>2</v>
      </c>
      <c r="F13" s="292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46">
        <f t="shared" si="1"/>
        <v>0</v>
      </c>
      <c r="S13" s="46"/>
      <c r="T13" s="38">
        <f t="shared" si="2"/>
        <v>0</v>
      </c>
      <c r="U13" s="13"/>
    </row>
    <row r="14" spans="1:21" ht="75.599999999999994" customHeight="1">
      <c r="A14" s="22" t="s">
        <v>257</v>
      </c>
      <c r="B14" s="20" t="s">
        <v>842</v>
      </c>
      <c r="C14" s="20" t="s">
        <v>848</v>
      </c>
      <c r="D14" s="288"/>
      <c r="E14" s="288" t="s">
        <v>864</v>
      </c>
      <c r="F14" s="292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46">
        <f t="shared" si="1"/>
        <v>0</v>
      </c>
      <c r="S14" s="46"/>
      <c r="T14" s="38" t="e">
        <f t="shared" si="2"/>
        <v>#VALUE!</v>
      </c>
      <c r="U14" s="13"/>
    </row>
    <row r="15" spans="1:21" ht="43.2">
      <c r="A15" s="22" t="s">
        <v>258</v>
      </c>
      <c r="B15" s="20" t="s">
        <v>852</v>
      </c>
      <c r="C15" s="20" t="s">
        <v>833</v>
      </c>
      <c r="D15" s="13"/>
      <c r="E15" s="22">
        <v>2</v>
      </c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</row>
    <row r="16" spans="1:21" ht="75" customHeight="1">
      <c r="A16" s="326" t="s">
        <v>11</v>
      </c>
      <c r="B16" s="328" t="s">
        <v>834</v>
      </c>
      <c r="C16" s="20" t="s">
        <v>866</v>
      </c>
      <c r="D16" s="13"/>
      <c r="E16" s="22">
        <v>1</v>
      </c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</row>
    <row r="17" spans="1:21" ht="110.4" customHeight="1">
      <c r="A17" s="22" t="s">
        <v>257</v>
      </c>
      <c r="B17" s="20" t="s">
        <v>835</v>
      </c>
      <c r="C17" s="20" t="s">
        <v>865</v>
      </c>
      <c r="D17" s="13"/>
      <c r="E17" s="288" t="s">
        <v>863</v>
      </c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</row>
    <row r="18" spans="1:21" ht="72" customHeight="1">
      <c r="A18" s="22" t="s">
        <v>258</v>
      </c>
      <c r="B18" s="20" t="s">
        <v>836</v>
      </c>
      <c r="C18" s="20" t="s">
        <v>869</v>
      </c>
      <c r="D18" s="13"/>
      <c r="E18" s="327">
        <v>2</v>
      </c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</row>
    <row r="19" spans="1:21" ht="65.400000000000006" customHeight="1">
      <c r="A19" s="22" t="s">
        <v>832</v>
      </c>
      <c r="B19" s="20" t="s">
        <v>837</v>
      </c>
      <c r="C19" s="20" t="s">
        <v>870</v>
      </c>
      <c r="D19" s="13"/>
      <c r="E19" s="327">
        <v>2</v>
      </c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</row>
    <row r="20" spans="1:21" ht="96.6" customHeight="1">
      <c r="A20" s="22" t="s">
        <v>545</v>
      </c>
      <c r="B20" s="20" t="s">
        <v>838</v>
      </c>
      <c r="C20" s="20" t="s">
        <v>871</v>
      </c>
      <c r="D20" s="13"/>
      <c r="E20" s="327">
        <v>2</v>
      </c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</row>
    <row r="21" spans="1:21" ht="65.400000000000006" customHeight="1">
      <c r="A21" s="326" t="s">
        <v>12</v>
      </c>
      <c r="B21" s="20" t="s">
        <v>839</v>
      </c>
      <c r="C21" s="20" t="s">
        <v>872</v>
      </c>
      <c r="D21" s="13"/>
      <c r="E21" s="22">
        <v>1</v>
      </c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</row>
    <row r="22" spans="1:21" ht="74.400000000000006" customHeight="1">
      <c r="A22" s="22" t="s">
        <v>257</v>
      </c>
      <c r="B22" s="20" t="s">
        <v>326</v>
      </c>
      <c r="C22" s="20" t="s">
        <v>873</v>
      </c>
      <c r="D22" s="13"/>
      <c r="E22" s="20" t="s">
        <v>853</v>
      </c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</row>
    <row r="23" spans="1:21" ht="69.599999999999994" customHeight="1">
      <c r="A23" s="22" t="s">
        <v>258</v>
      </c>
      <c r="B23" s="328" t="s">
        <v>327</v>
      </c>
      <c r="C23" s="20" t="s">
        <v>874</v>
      </c>
      <c r="D23" s="13"/>
      <c r="E23" s="20" t="s">
        <v>875</v>
      </c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</row>
    <row r="24" spans="1:21" ht="81" customHeight="1">
      <c r="A24" s="22" t="s">
        <v>832</v>
      </c>
      <c r="B24" s="20" t="s">
        <v>328</v>
      </c>
      <c r="C24" s="20" t="s">
        <v>876</v>
      </c>
      <c r="D24" s="13"/>
      <c r="E24" s="20" t="s">
        <v>877</v>
      </c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</row>
    <row r="25" spans="1:21" ht="70.2" customHeight="1">
      <c r="A25" s="321" t="s">
        <v>271</v>
      </c>
      <c r="B25" s="20" t="s">
        <v>878</v>
      </c>
      <c r="C25" s="334" t="s">
        <v>879</v>
      </c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</row>
    <row r="26" spans="1:21" ht="59.4" customHeight="1">
      <c r="A26" s="20" t="s">
        <v>257</v>
      </c>
      <c r="B26" s="20" t="s">
        <v>843</v>
      </c>
      <c r="C26" s="335" t="s">
        <v>880</v>
      </c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</row>
    <row r="27" spans="1:21" ht="83.4" customHeight="1">
      <c r="A27" s="20" t="s">
        <v>846</v>
      </c>
      <c r="B27" s="20" t="s">
        <v>844</v>
      </c>
      <c r="C27" s="334" t="s">
        <v>881</v>
      </c>
      <c r="D27" s="13"/>
      <c r="E27" s="22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</row>
    <row r="28" spans="1:21" ht="64.2" customHeight="1">
      <c r="A28" s="20" t="s">
        <v>832</v>
      </c>
      <c r="B28" s="20" t="s">
        <v>845</v>
      </c>
      <c r="C28" s="335" t="s">
        <v>882</v>
      </c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</row>
    <row r="29" spans="1:21" ht="56.4" customHeight="1">
      <c r="A29" s="20"/>
      <c r="B29" s="20"/>
      <c r="C29" s="20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</row>
    <row r="30" spans="1:21" ht="61.95" customHeight="1">
      <c r="A30" s="20"/>
      <c r="B30" s="20"/>
      <c r="C30" s="20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</row>
    <row r="31" spans="1:21" ht="61.95" customHeight="1">
      <c r="A31" s="20"/>
      <c r="B31" s="20"/>
      <c r="C31" s="20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</row>
    <row r="32" spans="1:21" ht="58.95" customHeight="1">
      <c r="A32" s="20"/>
      <c r="B32" s="20"/>
      <c r="C32" s="20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</row>
  </sheetData>
  <sheetProtection algorithmName="SHA-512" hashValue="S2v9KdEQG2l2vZNygm2Be7K59S28NXbO/IMOeeS5K6RJF48QTnJ7GRXCbSpR6CLpl+jmWtPBotnrGXYYZU5dag==" saltValue="O9uorZHnl/dV+Tbww3UCDQ==" spinCount="100000" sheet="1" objects="1" scenarios="1"/>
  <mergeCells count="10">
    <mergeCell ref="F6:Q6"/>
    <mergeCell ref="T6:T7"/>
    <mergeCell ref="U6:U7"/>
    <mergeCell ref="B1:C1"/>
    <mergeCell ref="B2:C2"/>
    <mergeCell ref="B5:C5"/>
    <mergeCell ref="B6:B7"/>
    <mergeCell ref="C6:C7"/>
    <mergeCell ref="E6:E7"/>
    <mergeCell ref="D6:D7"/>
  </mergeCells>
  <phoneticPr fontId="42" type="noConversion"/>
  <conditionalFormatting sqref="T8:T14">
    <cfRule type="cellIs" dxfId="220" priority="2" operator="between">
      <formula>0.8</formula>
      <formula>1.1</formula>
    </cfRule>
    <cfRule type="cellIs" dxfId="219" priority="3" operator="between">
      <formula>0.61</formula>
      <formula>0.79</formula>
    </cfRule>
    <cfRule type="cellIs" dxfId="218" priority="4" operator="between">
      <formula>0.51</formula>
      <formula>0.6</formula>
    </cfRule>
    <cfRule type="cellIs" dxfId="217" priority="5" operator="lessThan">
      <formula>0.51</formula>
    </cfRule>
  </conditionalFormatting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B61039-1ADD-46A5-A1EE-EAB8B02504A3}">
  <dimension ref="A1:U31"/>
  <sheetViews>
    <sheetView topLeftCell="B7" zoomScale="80" zoomScaleNormal="80" workbookViewId="0">
      <selection activeCell="Y8" sqref="Y8"/>
    </sheetView>
  </sheetViews>
  <sheetFormatPr baseColWidth="10" defaultRowHeight="14.4"/>
  <cols>
    <col min="1" max="1" width="15.33203125" bestFit="1" customWidth="1"/>
    <col min="2" max="2" width="44.33203125" customWidth="1"/>
    <col min="3" max="3" width="31.5546875" customWidth="1"/>
    <col min="4" max="4" width="19.5546875" customWidth="1"/>
    <col min="5" max="5" width="17.44140625" customWidth="1"/>
    <col min="6" max="6" width="7.6640625" customWidth="1"/>
    <col min="7" max="7" width="6.88671875" customWidth="1"/>
    <col min="8" max="8" width="7.33203125" customWidth="1"/>
    <col min="9" max="11" width="7.109375" customWidth="1"/>
    <col min="12" max="14" width="6.5546875" customWidth="1"/>
    <col min="15" max="15" width="7.109375" customWidth="1"/>
    <col min="16" max="16" width="7.6640625" customWidth="1"/>
    <col min="17" max="17" width="6.88671875" customWidth="1"/>
    <col min="18" max="19" width="7.5546875" hidden="1" customWidth="1"/>
    <col min="20" max="20" width="21" customWidth="1"/>
    <col min="21" max="21" width="22.6640625" customWidth="1"/>
  </cols>
  <sheetData>
    <row r="1" spans="1:21">
      <c r="B1" s="395" t="s">
        <v>0</v>
      </c>
      <c r="C1" s="395"/>
      <c r="D1" s="140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B2" s="395" t="s">
        <v>32</v>
      </c>
      <c r="C2" s="395"/>
      <c r="D2" s="140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>
      <c r="B3" s="140" t="s">
        <v>1</v>
      </c>
      <c r="C3" s="140"/>
      <c r="D3" s="140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>
      <c r="B4" s="140" t="s">
        <v>2</v>
      </c>
      <c r="C4" s="140" t="s">
        <v>47</v>
      </c>
      <c r="D4" s="140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>
      <c r="B5" s="395" t="s">
        <v>24</v>
      </c>
      <c r="C5" s="395"/>
      <c r="D5" s="140"/>
      <c r="E5" s="5" t="s">
        <v>149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17.25" customHeight="1" thickBot="1">
      <c r="B6" s="396" t="s">
        <v>25</v>
      </c>
      <c r="C6" s="396" t="s">
        <v>7</v>
      </c>
      <c r="D6" s="396" t="s">
        <v>817</v>
      </c>
      <c r="E6" s="396" t="s">
        <v>818</v>
      </c>
      <c r="F6" s="391" t="s">
        <v>26</v>
      </c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286"/>
      <c r="S6" s="286"/>
      <c r="T6" s="393" t="s">
        <v>819</v>
      </c>
      <c r="U6" s="389" t="s">
        <v>31</v>
      </c>
    </row>
    <row r="7" spans="1:21" s="2" customFormat="1" ht="70.5" customHeight="1">
      <c r="B7" s="396"/>
      <c r="C7" s="396"/>
      <c r="D7" s="396"/>
      <c r="E7" s="396"/>
      <c r="F7" s="293" t="s">
        <v>38</v>
      </c>
      <c r="G7" s="75" t="s">
        <v>39</v>
      </c>
      <c r="H7" s="74" t="s">
        <v>40</v>
      </c>
      <c r="I7" s="75" t="s">
        <v>41</v>
      </c>
      <c r="J7" s="74" t="s">
        <v>40</v>
      </c>
      <c r="K7" s="75" t="s">
        <v>43</v>
      </c>
      <c r="L7" s="74" t="s">
        <v>43</v>
      </c>
      <c r="M7" s="75" t="s">
        <v>41</v>
      </c>
      <c r="N7" s="74" t="s">
        <v>44</v>
      </c>
      <c r="O7" s="75" t="s">
        <v>42</v>
      </c>
      <c r="P7" s="74" t="s">
        <v>45</v>
      </c>
      <c r="Q7" s="76" t="s">
        <v>46</v>
      </c>
      <c r="R7" s="287"/>
      <c r="S7" s="287"/>
      <c r="T7" s="393"/>
      <c r="U7" s="389"/>
    </row>
    <row r="8" spans="1:21" ht="138.6" customHeight="1">
      <c r="A8" s="48" t="s">
        <v>255</v>
      </c>
      <c r="B8" s="20" t="s">
        <v>900</v>
      </c>
      <c r="C8" s="24" t="s">
        <v>899</v>
      </c>
      <c r="D8" s="339"/>
      <c r="E8" s="288">
        <v>88</v>
      </c>
      <c r="F8" s="371">
        <v>13</v>
      </c>
      <c r="G8" s="69">
        <v>5</v>
      </c>
      <c r="H8" s="69">
        <v>18</v>
      </c>
      <c r="I8" s="69">
        <v>2</v>
      </c>
      <c r="J8" s="69">
        <v>1</v>
      </c>
      <c r="K8" s="69">
        <v>2</v>
      </c>
      <c r="L8" s="69">
        <v>0</v>
      </c>
      <c r="M8" s="69"/>
      <c r="N8" s="69"/>
      <c r="O8" s="69"/>
      <c r="P8" s="69"/>
      <c r="Q8" s="69"/>
      <c r="R8" s="46">
        <f t="shared" ref="R8" si="0">F8+G8+H8+I8+J8+K8+L8+M8+N8+O8+P8+Q8</f>
        <v>41</v>
      </c>
      <c r="S8" s="46"/>
      <c r="T8" s="38">
        <f>R8/E8</f>
        <v>0.46590909090909088</v>
      </c>
      <c r="U8" s="14"/>
    </row>
    <row r="9" spans="1:21" ht="130.19999999999999" customHeight="1">
      <c r="A9" s="48" t="s">
        <v>256</v>
      </c>
      <c r="B9" s="288" t="s">
        <v>901</v>
      </c>
      <c r="C9" s="24" t="s">
        <v>854</v>
      </c>
      <c r="D9" s="288"/>
      <c r="E9" s="288">
        <v>1</v>
      </c>
      <c r="F9" s="329">
        <v>0</v>
      </c>
      <c r="G9" s="329">
        <v>0</v>
      </c>
      <c r="H9" s="329">
        <v>0</v>
      </c>
      <c r="I9" s="329">
        <v>0</v>
      </c>
      <c r="J9" s="329">
        <v>0</v>
      </c>
      <c r="K9" s="329">
        <v>0</v>
      </c>
      <c r="L9" s="329">
        <v>0</v>
      </c>
      <c r="M9" s="69"/>
      <c r="N9" s="69"/>
      <c r="O9" s="69"/>
      <c r="P9" s="69"/>
      <c r="Q9" s="69"/>
      <c r="R9" s="46">
        <f t="shared" ref="R9:R18" si="1">F9+G9+H9+I9+J9+K9+L9+M9+N9+O9+P9+Q9</f>
        <v>0</v>
      </c>
      <c r="S9" s="46"/>
      <c r="T9" s="38">
        <f t="shared" ref="T9:T18" si="2">R9/E9</f>
        <v>0</v>
      </c>
      <c r="U9" s="14"/>
    </row>
    <row r="10" spans="1:21" ht="91.2" customHeight="1">
      <c r="A10" s="330" t="s">
        <v>9</v>
      </c>
      <c r="B10" s="18" t="s">
        <v>294</v>
      </c>
      <c r="C10" s="24" t="s">
        <v>295</v>
      </c>
      <c r="D10" s="288"/>
      <c r="E10" s="288">
        <v>42</v>
      </c>
      <c r="F10" s="69">
        <v>3</v>
      </c>
      <c r="G10" s="69">
        <v>3</v>
      </c>
      <c r="H10" s="69">
        <v>3</v>
      </c>
      <c r="I10" s="69">
        <v>3</v>
      </c>
      <c r="J10" s="69">
        <v>3</v>
      </c>
      <c r="K10" s="69">
        <v>3</v>
      </c>
      <c r="L10" s="69">
        <v>3</v>
      </c>
      <c r="M10" s="69"/>
      <c r="N10" s="69"/>
      <c r="O10" s="69"/>
      <c r="P10" s="69"/>
      <c r="Q10" s="69"/>
      <c r="R10" s="46">
        <f t="shared" si="1"/>
        <v>21</v>
      </c>
      <c r="S10" s="46"/>
      <c r="T10" s="38">
        <f t="shared" si="2"/>
        <v>0.5</v>
      </c>
      <c r="U10" s="77"/>
    </row>
    <row r="11" spans="1:21" ht="70.2" customHeight="1">
      <c r="A11" s="48" t="s">
        <v>259</v>
      </c>
      <c r="B11" s="18" t="s">
        <v>296</v>
      </c>
      <c r="C11" s="24" t="s">
        <v>297</v>
      </c>
      <c r="D11" s="288"/>
      <c r="E11" s="288">
        <v>42</v>
      </c>
      <c r="F11" s="69">
        <v>3</v>
      </c>
      <c r="G11" s="69">
        <v>3</v>
      </c>
      <c r="H11" s="69">
        <v>3</v>
      </c>
      <c r="I11" s="69">
        <v>3</v>
      </c>
      <c r="J11" s="69">
        <v>3</v>
      </c>
      <c r="K11" s="69">
        <v>3</v>
      </c>
      <c r="L11" s="69">
        <v>3</v>
      </c>
      <c r="M11" s="69"/>
      <c r="N11" s="69"/>
      <c r="O11" s="69"/>
      <c r="P11" s="69"/>
      <c r="Q11" s="69"/>
      <c r="R11" s="46">
        <f t="shared" si="1"/>
        <v>21</v>
      </c>
      <c r="S11" s="46"/>
      <c r="T11" s="38">
        <f t="shared" si="2"/>
        <v>0.5</v>
      </c>
      <c r="U11" s="77"/>
    </row>
    <row r="12" spans="1:21" ht="76.95" customHeight="1">
      <c r="A12" s="48" t="s">
        <v>260</v>
      </c>
      <c r="B12" s="18" t="s">
        <v>298</v>
      </c>
      <c r="C12" s="24" t="s">
        <v>299</v>
      </c>
      <c r="D12" s="288"/>
      <c r="E12" s="325">
        <v>42</v>
      </c>
      <c r="F12" s="69">
        <v>3</v>
      </c>
      <c r="G12" s="69">
        <v>3</v>
      </c>
      <c r="H12" s="69">
        <v>3</v>
      </c>
      <c r="I12" s="69">
        <v>3</v>
      </c>
      <c r="J12" s="69">
        <v>3</v>
      </c>
      <c r="K12" s="69">
        <v>3</v>
      </c>
      <c r="L12" s="69">
        <v>3</v>
      </c>
      <c r="M12" s="69"/>
      <c r="N12" s="69"/>
      <c r="O12" s="69"/>
      <c r="P12" s="69"/>
      <c r="Q12" s="69"/>
      <c r="R12" s="46">
        <f t="shared" si="1"/>
        <v>21</v>
      </c>
      <c r="S12" s="46"/>
      <c r="T12" s="38">
        <f t="shared" si="2"/>
        <v>0.5</v>
      </c>
      <c r="U12" s="77"/>
    </row>
    <row r="13" spans="1:21" ht="75" customHeight="1">
      <c r="A13" s="48" t="s">
        <v>275</v>
      </c>
      <c r="B13" s="331" t="s">
        <v>855</v>
      </c>
      <c r="C13" s="24" t="s">
        <v>856</v>
      </c>
      <c r="D13" s="288"/>
      <c r="E13" s="288">
        <v>1</v>
      </c>
      <c r="F13" s="69">
        <v>0</v>
      </c>
      <c r="G13" s="69">
        <v>0</v>
      </c>
      <c r="H13" s="69">
        <v>0</v>
      </c>
      <c r="I13" s="69">
        <v>0</v>
      </c>
      <c r="J13" s="69">
        <v>0</v>
      </c>
      <c r="K13" s="69">
        <v>0</v>
      </c>
      <c r="L13" s="69">
        <v>0</v>
      </c>
      <c r="M13" s="69"/>
      <c r="N13" s="69"/>
      <c r="O13" s="69"/>
      <c r="P13" s="69"/>
      <c r="Q13" s="69"/>
      <c r="R13" s="46">
        <f t="shared" si="1"/>
        <v>0</v>
      </c>
      <c r="S13" s="46"/>
      <c r="T13" s="38">
        <f t="shared" si="2"/>
        <v>0</v>
      </c>
      <c r="U13" s="13"/>
    </row>
    <row r="14" spans="1:21" ht="100.95" customHeight="1">
      <c r="A14" s="330" t="s">
        <v>10</v>
      </c>
      <c r="B14" s="18" t="s">
        <v>300</v>
      </c>
      <c r="C14" s="24" t="s">
        <v>902</v>
      </c>
      <c r="D14" s="288"/>
      <c r="E14" s="288">
        <v>131</v>
      </c>
      <c r="F14" s="371">
        <v>0</v>
      </c>
      <c r="G14" s="69">
        <v>0</v>
      </c>
      <c r="H14" s="69">
        <v>0</v>
      </c>
      <c r="I14" s="69">
        <v>71</v>
      </c>
      <c r="J14" s="69">
        <v>40</v>
      </c>
      <c r="K14" s="69">
        <v>1</v>
      </c>
      <c r="L14" s="69">
        <v>2</v>
      </c>
      <c r="M14" s="69"/>
      <c r="N14" s="69"/>
      <c r="O14" s="69"/>
      <c r="P14" s="69"/>
      <c r="Q14" s="69"/>
      <c r="R14" s="46">
        <f t="shared" si="1"/>
        <v>114</v>
      </c>
      <c r="S14" s="46"/>
      <c r="T14" s="38">
        <f t="shared" si="2"/>
        <v>0.87022900763358779</v>
      </c>
      <c r="U14" s="13"/>
    </row>
    <row r="15" spans="1:21" ht="52.2" customHeight="1">
      <c r="A15" s="48" t="s">
        <v>261</v>
      </c>
      <c r="B15" s="18" t="s">
        <v>301</v>
      </c>
      <c r="C15" s="24" t="s">
        <v>896</v>
      </c>
      <c r="D15" s="288"/>
      <c r="E15" s="288">
        <v>131</v>
      </c>
      <c r="F15" s="69">
        <v>0</v>
      </c>
      <c r="G15" s="69">
        <v>0</v>
      </c>
      <c r="H15" s="69">
        <v>0</v>
      </c>
      <c r="I15" s="69">
        <v>71</v>
      </c>
      <c r="J15" s="69">
        <v>40</v>
      </c>
      <c r="K15" s="69">
        <v>1</v>
      </c>
      <c r="L15" s="69">
        <v>2</v>
      </c>
      <c r="M15" s="69"/>
      <c r="N15" s="69"/>
      <c r="O15" s="69"/>
      <c r="P15" s="69"/>
      <c r="Q15" s="69"/>
      <c r="R15" s="46">
        <f t="shared" si="1"/>
        <v>114</v>
      </c>
      <c r="S15" s="46"/>
      <c r="T15" s="38">
        <f t="shared" si="2"/>
        <v>0.87022900763358779</v>
      </c>
      <c r="U15" s="13"/>
    </row>
    <row r="16" spans="1:21" ht="90.6" customHeight="1">
      <c r="A16" s="48" t="s">
        <v>262</v>
      </c>
      <c r="B16" s="18" t="s">
        <v>302</v>
      </c>
      <c r="C16" s="24" t="s">
        <v>897</v>
      </c>
      <c r="D16" s="288"/>
      <c r="E16" s="288">
        <v>48</v>
      </c>
      <c r="F16" s="329">
        <v>4</v>
      </c>
      <c r="G16" s="329">
        <v>4</v>
      </c>
      <c r="H16" s="329">
        <v>4</v>
      </c>
      <c r="I16" s="329">
        <v>4</v>
      </c>
      <c r="J16" s="329">
        <v>4</v>
      </c>
      <c r="K16" s="329">
        <v>4</v>
      </c>
      <c r="L16" s="329">
        <v>4</v>
      </c>
      <c r="M16" s="69"/>
      <c r="N16" s="69"/>
      <c r="O16" s="69"/>
      <c r="P16" s="69"/>
      <c r="Q16" s="69"/>
      <c r="R16" s="46">
        <f t="shared" si="1"/>
        <v>28</v>
      </c>
      <c r="S16" s="46"/>
      <c r="T16" s="38">
        <f t="shared" si="2"/>
        <v>0.58333333333333337</v>
      </c>
      <c r="U16" s="13"/>
    </row>
    <row r="17" spans="1:21" ht="82.95" customHeight="1">
      <c r="A17" s="330" t="s">
        <v>11</v>
      </c>
      <c r="B17" s="18" t="s">
        <v>303</v>
      </c>
      <c r="C17" s="24" t="s">
        <v>898</v>
      </c>
      <c r="D17" s="288"/>
      <c r="E17" s="325">
        <v>1</v>
      </c>
      <c r="F17" s="69">
        <v>0</v>
      </c>
      <c r="G17" s="69">
        <v>0</v>
      </c>
      <c r="H17" s="69">
        <v>0</v>
      </c>
      <c r="I17" s="69">
        <v>0</v>
      </c>
      <c r="J17" s="69">
        <v>0</v>
      </c>
      <c r="K17" s="69">
        <v>0</v>
      </c>
      <c r="L17" s="69">
        <v>0</v>
      </c>
      <c r="M17" s="69"/>
      <c r="N17" s="69"/>
      <c r="O17" s="69"/>
      <c r="P17" s="69"/>
      <c r="Q17" s="69"/>
      <c r="R17" s="46">
        <f t="shared" si="1"/>
        <v>0</v>
      </c>
      <c r="S17" s="46"/>
      <c r="T17" s="38">
        <f t="shared" si="2"/>
        <v>0</v>
      </c>
      <c r="U17" s="13"/>
    </row>
    <row r="18" spans="1:21" ht="103.2" customHeight="1">
      <c r="A18" s="48" t="s">
        <v>265</v>
      </c>
      <c r="B18" s="18" t="s">
        <v>304</v>
      </c>
      <c r="C18" s="24" t="s">
        <v>856</v>
      </c>
      <c r="D18" s="288"/>
      <c r="E18" s="288">
        <v>1</v>
      </c>
      <c r="F18" s="371">
        <v>0</v>
      </c>
      <c r="G18" s="69">
        <v>0</v>
      </c>
      <c r="H18" s="69">
        <v>0</v>
      </c>
      <c r="I18" s="69">
        <v>0</v>
      </c>
      <c r="J18" s="69">
        <v>0</v>
      </c>
      <c r="K18" s="69">
        <v>0</v>
      </c>
      <c r="L18" s="69">
        <v>0</v>
      </c>
      <c r="M18" s="69"/>
      <c r="N18" s="69"/>
      <c r="O18" s="69"/>
      <c r="P18" s="69"/>
      <c r="Q18" s="69"/>
      <c r="R18" s="46">
        <f t="shared" si="1"/>
        <v>0</v>
      </c>
      <c r="S18" s="46"/>
      <c r="T18" s="38">
        <f t="shared" si="2"/>
        <v>0</v>
      </c>
      <c r="U18" s="13"/>
    </row>
    <row r="19" spans="1:21">
      <c r="B19" s="2"/>
      <c r="C19" s="1"/>
      <c r="D19" s="1"/>
      <c r="E19" s="25"/>
    </row>
    <row r="20" spans="1:21">
      <c r="B20" s="1"/>
      <c r="C20" s="27"/>
      <c r="D20" s="27"/>
      <c r="E20" s="28"/>
    </row>
    <row r="21" spans="1:21">
      <c r="B21" s="1"/>
      <c r="C21" s="27"/>
      <c r="D21" s="27"/>
      <c r="E21" s="25"/>
    </row>
    <row r="22" spans="1:21">
      <c r="B22" s="1"/>
      <c r="C22" s="1"/>
      <c r="D22" s="1"/>
      <c r="E22" s="25"/>
    </row>
    <row r="23" spans="1:21">
      <c r="B23" s="1"/>
      <c r="C23" s="1"/>
      <c r="D23" s="1"/>
      <c r="E23" s="25"/>
    </row>
    <row r="24" spans="1:21">
      <c r="B24" s="1"/>
      <c r="C24" s="1"/>
      <c r="D24" s="1"/>
      <c r="E24" s="25"/>
    </row>
    <row r="25" spans="1:21">
      <c r="B25" s="27"/>
      <c r="C25" s="1"/>
      <c r="D25" s="1"/>
      <c r="E25" s="25"/>
    </row>
    <row r="26" spans="1:21">
      <c r="B26" s="27"/>
      <c r="C26" s="1"/>
      <c r="D26" s="1"/>
      <c r="E26" s="25"/>
    </row>
    <row r="27" spans="1:21">
      <c r="B27" s="27"/>
      <c r="C27" s="1"/>
      <c r="D27" s="1"/>
      <c r="E27" s="25"/>
    </row>
    <row r="28" spans="1:21">
      <c r="B28" s="1"/>
      <c r="C28" s="1"/>
      <c r="D28" s="1"/>
      <c r="E28" s="25"/>
    </row>
    <row r="29" spans="1:21">
      <c r="B29" s="27"/>
      <c r="C29" s="1"/>
      <c r="D29" s="1"/>
      <c r="E29" s="25"/>
    </row>
    <row r="30" spans="1:21">
      <c r="B30" s="27"/>
      <c r="C30" s="1"/>
      <c r="D30" s="1"/>
      <c r="E30" s="25"/>
    </row>
    <row r="31" spans="1:21">
      <c r="B31" s="27"/>
      <c r="C31" s="1"/>
      <c r="D31" s="1"/>
      <c r="E31" s="25"/>
    </row>
  </sheetData>
  <sheetProtection algorithmName="SHA-512" hashValue="j3/J1jcgtDONCXZjIhrNNJbdTymWaG0QFAKymAkgprlqLp8kBaonS0Mi60u7vem0c3BM/6U2VmWqLxo2iyMgtw==" saltValue="c1wNwhfWDJe1yQynmX327Q==" spinCount="100000" sheet="1" objects="1" scenarios="1"/>
  <mergeCells count="10">
    <mergeCell ref="F6:Q6"/>
    <mergeCell ref="T6:T7"/>
    <mergeCell ref="U6:U7"/>
    <mergeCell ref="B1:C1"/>
    <mergeCell ref="B2:C2"/>
    <mergeCell ref="B5:C5"/>
    <mergeCell ref="B6:B7"/>
    <mergeCell ref="C6:C7"/>
    <mergeCell ref="E6:E7"/>
    <mergeCell ref="D6:D7"/>
  </mergeCells>
  <conditionalFormatting sqref="T8:T18">
    <cfRule type="cellIs" dxfId="216" priority="1" operator="between">
      <formula>0.8</formula>
      <formula>1.1</formula>
    </cfRule>
    <cfRule type="cellIs" dxfId="215" priority="2" operator="between">
      <formula>0.61</formula>
      <formula>0.79</formula>
    </cfRule>
    <cfRule type="cellIs" dxfId="214" priority="3" operator="between">
      <formula>0.51</formula>
      <formula>0.6</formula>
    </cfRule>
    <cfRule type="cellIs" dxfId="213" priority="4" operator="lessThan">
      <formula>0.51</formula>
    </cfRule>
  </conditionalFormatting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1CA66-C679-4FA3-8FF2-F8B63128364C}">
  <dimension ref="A1:U35"/>
  <sheetViews>
    <sheetView topLeftCell="C12" zoomScale="90" zoomScaleNormal="90" workbookViewId="0">
      <selection activeCell="X16" sqref="X16"/>
    </sheetView>
  </sheetViews>
  <sheetFormatPr baseColWidth="10" defaultRowHeight="14.4"/>
  <cols>
    <col min="1" max="1" width="15.44140625" style="92" bestFit="1" customWidth="1"/>
    <col min="2" max="2" width="38.33203125" customWidth="1"/>
    <col min="3" max="3" width="34" customWidth="1"/>
    <col min="4" max="4" width="22" customWidth="1"/>
    <col min="5" max="5" width="17.44140625" customWidth="1"/>
    <col min="6" max="6" width="7.6640625" customWidth="1"/>
    <col min="7" max="7" width="6.88671875" customWidth="1"/>
    <col min="8" max="8" width="12.44140625" customWidth="1"/>
    <col min="9" max="11" width="7.109375" customWidth="1"/>
    <col min="12" max="14" width="6.5546875" customWidth="1"/>
    <col min="15" max="15" width="7.109375" customWidth="1"/>
    <col min="16" max="16" width="7.6640625" customWidth="1"/>
    <col min="17" max="17" width="6.6640625" customWidth="1"/>
    <col min="18" max="18" width="12.6640625" hidden="1" customWidth="1"/>
    <col min="19" max="19" width="13.6640625" hidden="1" customWidth="1"/>
    <col min="20" max="20" width="21" customWidth="1"/>
    <col min="21" max="21" width="22.6640625" customWidth="1"/>
  </cols>
  <sheetData>
    <row r="1" spans="1:21">
      <c r="B1" s="395" t="s">
        <v>0</v>
      </c>
      <c r="C1" s="395"/>
      <c r="D1" s="9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B2" s="395" t="s">
        <v>32</v>
      </c>
      <c r="C2" s="395"/>
      <c r="D2" s="68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>
      <c r="B3" s="140" t="s">
        <v>1</v>
      </c>
      <c r="C3" s="140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>
      <c r="B4" s="140" t="s">
        <v>2</v>
      </c>
      <c r="C4" s="140" t="s">
        <v>47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>
      <c r="B5" s="395" t="s">
        <v>24</v>
      </c>
      <c r="C5" s="395"/>
      <c r="D5" s="9"/>
      <c r="E5" s="5" t="s">
        <v>30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17.25" customHeight="1" thickBot="1">
      <c r="B6" s="393" t="s">
        <v>25</v>
      </c>
      <c r="C6" s="393" t="s">
        <v>7</v>
      </c>
      <c r="D6" s="396" t="s">
        <v>817</v>
      </c>
      <c r="E6" s="396" t="s">
        <v>818</v>
      </c>
      <c r="F6" s="391" t="s">
        <v>26</v>
      </c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295"/>
      <c r="S6" s="295"/>
      <c r="T6" s="396" t="s">
        <v>819</v>
      </c>
      <c r="U6" s="397" t="s">
        <v>31</v>
      </c>
    </row>
    <row r="7" spans="1:21" s="2" customFormat="1" ht="62.25" customHeight="1">
      <c r="B7" s="393"/>
      <c r="C7" s="393"/>
      <c r="D7" s="396"/>
      <c r="E7" s="396"/>
      <c r="F7" s="293" t="s">
        <v>38</v>
      </c>
      <c r="G7" s="75" t="s">
        <v>39</v>
      </c>
      <c r="H7" s="74" t="s">
        <v>40</v>
      </c>
      <c r="I7" s="75" t="s">
        <v>41</v>
      </c>
      <c r="J7" s="74" t="s">
        <v>40</v>
      </c>
      <c r="K7" s="75" t="s">
        <v>43</v>
      </c>
      <c r="L7" s="74" t="s">
        <v>43</v>
      </c>
      <c r="M7" s="75" t="s">
        <v>41</v>
      </c>
      <c r="N7" s="74" t="s">
        <v>44</v>
      </c>
      <c r="O7" s="75" t="s">
        <v>42</v>
      </c>
      <c r="P7" s="74" t="s">
        <v>45</v>
      </c>
      <c r="Q7" s="294" t="s">
        <v>46</v>
      </c>
      <c r="R7" s="296"/>
      <c r="S7" s="296"/>
      <c r="T7" s="396"/>
      <c r="U7" s="397"/>
    </row>
    <row r="8" spans="1:21" ht="103.95" customHeight="1">
      <c r="A8" s="46" t="s">
        <v>255</v>
      </c>
      <c r="B8" s="20" t="s">
        <v>160</v>
      </c>
      <c r="C8" s="11" t="s">
        <v>161</v>
      </c>
      <c r="D8" s="288"/>
      <c r="E8" s="288" t="s">
        <v>824</v>
      </c>
      <c r="F8" s="329"/>
      <c r="G8" s="329"/>
      <c r="H8" s="329"/>
      <c r="I8" s="329"/>
      <c r="J8" s="329"/>
      <c r="K8" s="329"/>
      <c r="L8" s="329"/>
      <c r="M8" s="329"/>
      <c r="N8" s="329"/>
      <c r="O8" s="329"/>
      <c r="P8" s="329"/>
      <c r="Q8" s="329"/>
      <c r="R8" s="46">
        <f t="shared" ref="R8" si="0">F8+G8+H8+I8+J8+K8+L8+M8+N8+O8+P8+Q8</f>
        <v>0</v>
      </c>
      <c r="S8" s="46"/>
      <c r="T8" s="38" t="e">
        <f>R8/E8</f>
        <v>#VALUE!</v>
      </c>
      <c r="U8" s="14"/>
    </row>
    <row r="9" spans="1:21" ht="97.95" customHeight="1">
      <c r="A9" s="116" t="s">
        <v>256</v>
      </c>
      <c r="B9" s="98" t="s">
        <v>162</v>
      </c>
      <c r="C9" s="297" t="s">
        <v>163</v>
      </c>
      <c r="D9" s="325" t="s">
        <v>823</v>
      </c>
      <c r="E9" s="289">
        <v>1</v>
      </c>
      <c r="F9" s="333"/>
      <c r="G9" s="333"/>
      <c r="H9" s="333"/>
      <c r="I9" s="333"/>
      <c r="J9" s="333"/>
      <c r="K9" s="333"/>
      <c r="L9" s="333"/>
      <c r="M9" s="333"/>
      <c r="N9" s="333"/>
      <c r="O9" s="333"/>
      <c r="P9" s="333"/>
      <c r="Q9" s="333"/>
      <c r="R9" s="290">
        <f>F9+G9+H9+I9+J9+K9+L9+M9+N9+O9+P9+Q9</f>
        <v>0</v>
      </c>
      <c r="S9" s="290" t="e">
        <f>R9/D9</f>
        <v>#VALUE!</v>
      </c>
      <c r="T9" s="38" t="e">
        <f>(S9-1)</f>
        <v>#VALUE!</v>
      </c>
      <c r="U9" s="14"/>
    </row>
    <row r="10" spans="1:21" s="92" customFormat="1" ht="60.75" customHeight="1">
      <c r="A10" s="100" t="s">
        <v>276</v>
      </c>
      <c r="B10" s="332" t="s">
        <v>164</v>
      </c>
      <c r="C10" s="62" t="s">
        <v>165</v>
      </c>
      <c r="D10" s="288"/>
      <c r="E10" s="288">
        <v>1</v>
      </c>
      <c r="F10" s="329">
        <v>0</v>
      </c>
      <c r="G10" s="329">
        <v>0</v>
      </c>
      <c r="H10" s="329">
        <v>0</v>
      </c>
      <c r="I10" s="329">
        <v>0</v>
      </c>
      <c r="J10" s="329">
        <v>0</v>
      </c>
      <c r="K10" s="329">
        <v>0</v>
      </c>
      <c r="L10" s="329">
        <v>0</v>
      </c>
      <c r="M10" s="329"/>
      <c r="N10" s="329"/>
      <c r="O10" s="329"/>
      <c r="P10" s="329"/>
      <c r="Q10" s="329"/>
      <c r="R10" s="46">
        <f t="shared" ref="R10:R11" si="1">F10+G10+H10+I10+J10+K10+L10+M10+N10+O10+P10+Q10</f>
        <v>0</v>
      </c>
      <c r="S10" s="46"/>
      <c r="T10" s="38">
        <f t="shared" ref="T10:T11" si="2">R10/E10</f>
        <v>0</v>
      </c>
      <c r="U10" s="101"/>
    </row>
    <row r="11" spans="1:21" ht="70.2" customHeight="1">
      <c r="A11" s="46" t="s">
        <v>257</v>
      </c>
      <c r="B11" s="11" t="s">
        <v>166</v>
      </c>
      <c r="C11" s="11" t="s">
        <v>167</v>
      </c>
      <c r="D11" s="288"/>
      <c r="E11" s="288">
        <v>2</v>
      </c>
      <c r="F11" s="329">
        <v>0</v>
      </c>
      <c r="G11" s="329">
        <v>0</v>
      </c>
      <c r="H11" s="329">
        <v>0</v>
      </c>
      <c r="I11" s="329">
        <v>0</v>
      </c>
      <c r="J11" s="329">
        <v>0</v>
      </c>
      <c r="K11" s="329">
        <v>1</v>
      </c>
      <c r="L11" s="329"/>
      <c r="M11" s="329"/>
      <c r="N11" s="329"/>
      <c r="O11" s="329">
        <v>1</v>
      </c>
      <c r="P11" s="329"/>
      <c r="Q11" s="329"/>
      <c r="R11" s="46">
        <f t="shared" si="1"/>
        <v>2</v>
      </c>
      <c r="S11" s="46"/>
      <c r="T11" s="38">
        <f t="shared" si="2"/>
        <v>1</v>
      </c>
      <c r="U11" s="14"/>
    </row>
    <row r="12" spans="1:21" ht="76.95" customHeight="1">
      <c r="A12" s="80" t="s">
        <v>279</v>
      </c>
      <c r="B12" s="297" t="s">
        <v>459</v>
      </c>
      <c r="C12" s="297" t="s">
        <v>168</v>
      </c>
      <c r="D12" s="325" t="s">
        <v>823</v>
      </c>
      <c r="E12" s="289" t="s">
        <v>824</v>
      </c>
      <c r="F12" s="333"/>
      <c r="G12" s="333"/>
      <c r="H12" s="333"/>
      <c r="I12" s="333"/>
      <c r="J12" s="333"/>
      <c r="K12" s="333"/>
      <c r="L12" s="333"/>
      <c r="M12" s="333"/>
      <c r="N12" s="333"/>
      <c r="O12" s="333"/>
      <c r="P12" s="333"/>
      <c r="Q12" s="333"/>
      <c r="R12" s="290">
        <f>F12+G12+H12+I12+J12+K12+L12+M12+N12+O12+P12+Q12</f>
        <v>0</v>
      </c>
      <c r="S12" s="290" t="e">
        <f>R12/D12</f>
        <v>#VALUE!</v>
      </c>
      <c r="T12" s="38" t="e">
        <f>(S12-1)</f>
        <v>#VALUE!</v>
      </c>
      <c r="U12" s="77"/>
    </row>
    <row r="13" spans="1:21" ht="93.6" customHeight="1">
      <c r="A13" s="46" t="s">
        <v>257</v>
      </c>
      <c r="B13" s="20" t="s">
        <v>857</v>
      </c>
      <c r="C13" s="11" t="s">
        <v>169</v>
      </c>
      <c r="D13" s="288"/>
      <c r="E13" s="288">
        <v>1</v>
      </c>
      <c r="F13" s="329"/>
      <c r="G13" s="329"/>
      <c r="H13" s="329"/>
      <c r="I13" s="329"/>
      <c r="J13" s="329"/>
      <c r="K13" s="329"/>
      <c r="L13" s="329"/>
      <c r="M13" s="329"/>
      <c r="N13" s="329"/>
      <c r="O13" s="329"/>
      <c r="P13" s="329"/>
      <c r="Q13" s="329"/>
      <c r="R13" s="46">
        <f t="shared" ref="R13:R14" si="3">F13+G13+H13+I13+J13+K13+L13+M13+N13+O13+P13+Q13</f>
        <v>0</v>
      </c>
      <c r="S13" s="46"/>
      <c r="T13" s="38">
        <f t="shared" ref="T13:T14" si="4">R13/E13</f>
        <v>0</v>
      </c>
      <c r="U13" s="13"/>
    </row>
    <row r="14" spans="1:21" ht="86.4" customHeight="1">
      <c r="A14" s="46" t="s">
        <v>258</v>
      </c>
      <c r="B14" s="11" t="s">
        <v>858</v>
      </c>
      <c r="C14" s="11" t="s">
        <v>167</v>
      </c>
      <c r="D14" s="288"/>
      <c r="E14" s="288">
        <v>8</v>
      </c>
      <c r="F14" s="329"/>
      <c r="G14" s="329"/>
      <c r="H14" s="329"/>
      <c r="I14" s="329"/>
      <c r="J14" s="329"/>
      <c r="K14" s="329"/>
      <c r="L14" s="329"/>
      <c r="M14" s="329"/>
      <c r="N14" s="329"/>
      <c r="O14" s="329"/>
      <c r="P14" s="329"/>
      <c r="Q14" s="329"/>
      <c r="R14" s="46">
        <f t="shared" si="3"/>
        <v>0</v>
      </c>
      <c r="S14" s="46"/>
      <c r="T14" s="38">
        <f t="shared" si="4"/>
        <v>0</v>
      </c>
      <c r="U14" s="13"/>
    </row>
    <row r="15" spans="1:21" ht="75.599999999999994" customHeight="1">
      <c r="A15" s="99" t="s">
        <v>280</v>
      </c>
      <c r="B15" s="117" t="s">
        <v>170</v>
      </c>
      <c r="C15" s="117" t="s">
        <v>163</v>
      </c>
      <c r="D15" s="289">
        <v>3267619.99</v>
      </c>
      <c r="E15" s="289">
        <v>3300000</v>
      </c>
      <c r="F15" s="333"/>
      <c r="G15" s="333"/>
      <c r="H15" s="333"/>
      <c r="I15" s="333"/>
      <c r="J15" s="333"/>
      <c r="K15" s="333"/>
      <c r="L15" s="333"/>
      <c r="M15" s="333"/>
      <c r="N15" s="333"/>
      <c r="O15" s="333"/>
      <c r="P15" s="333"/>
      <c r="Q15" s="333"/>
      <c r="R15" s="290">
        <f>F15+G15+H15+I15+J15+K15+L15+M15+N15+O15+P15+Q15</f>
        <v>0</v>
      </c>
      <c r="S15" s="290">
        <f>R15/D15</f>
        <v>0</v>
      </c>
      <c r="T15" s="38">
        <f>(S15-1)</f>
        <v>-1</v>
      </c>
      <c r="U15" s="13"/>
    </row>
    <row r="16" spans="1:21" ht="90.6" customHeight="1">
      <c r="A16" s="46" t="s">
        <v>257</v>
      </c>
      <c r="B16" s="11" t="s">
        <v>171</v>
      </c>
      <c r="C16" s="11" t="s">
        <v>903</v>
      </c>
      <c r="D16" s="288"/>
      <c r="E16" s="288">
        <v>45</v>
      </c>
      <c r="F16" s="329"/>
      <c r="G16" s="329"/>
      <c r="H16" s="329"/>
      <c r="I16" s="329"/>
      <c r="J16" s="329"/>
      <c r="K16" s="329"/>
      <c r="L16" s="329"/>
      <c r="M16" s="329"/>
      <c r="N16" s="329"/>
      <c r="O16" s="329"/>
      <c r="P16" s="329"/>
      <c r="Q16" s="329"/>
      <c r="R16" s="46">
        <f t="shared" ref="R16" si="5">F16+G16+H16+I16+J16+K16+L16+M16+N16+O16+P16+Q16</f>
        <v>0</v>
      </c>
      <c r="S16" s="46"/>
      <c r="T16" s="38">
        <f t="shared" ref="T16:T18" si="6">R16/E16</f>
        <v>0</v>
      </c>
      <c r="U16" s="13"/>
    </row>
    <row r="17" spans="1:21" ht="81.599999999999994" customHeight="1">
      <c r="A17" s="99" t="s">
        <v>293</v>
      </c>
      <c r="B17" s="117" t="s">
        <v>172</v>
      </c>
      <c r="C17" s="117" t="s">
        <v>173</v>
      </c>
      <c r="D17" s="289">
        <v>7873</v>
      </c>
      <c r="E17" s="289">
        <v>8000</v>
      </c>
      <c r="F17" s="333">
        <v>7873</v>
      </c>
      <c r="G17" s="333"/>
      <c r="H17" s="333"/>
      <c r="I17" s="333"/>
      <c r="J17" s="333"/>
      <c r="K17" s="333"/>
      <c r="L17" s="333"/>
      <c r="M17" s="333"/>
      <c r="N17" s="333"/>
      <c r="O17" s="333"/>
      <c r="P17" s="333"/>
      <c r="Q17" s="333"/>
      <c r="R17" s="290">
        <f>F17+G17+H17+I17+J17+K17+L17+M17+N17+O17+P17+Q17</f>
        <v>7873</v>
      </c>
      <c r="S17" s="290">
        <f>R17/D17</f>
        <v>1</v>
      </c>
      <c r="T17" s="38">
        <f>(S17-1)</f>
        <v>0</v>
      </c>
      <c r="U17" s="13"/>
    </row>
    <row r="18" spans="1:21" ht="94.95" customHeight="1">
      <c r="A18" s="46" t="s">
        <v>257</v>
      </c>
      <c r="B18" s="20" t="s">
        <v>859</v>
      </c>
      <c r="C18" s="11" t="s">
        <v>860</v>
      </c>
      <c r="D18" s="288"/>
      <c r="E18" s="288">
        <v>3</v>
      </c>
      <c r="F18" s="329"/>
      <c r="G18" s="329"/>
      <c r="H18" s="329"/>
      <c r="I18" s="329"/>
      <c r="J18" s="329"/>
      <c r="K18" s="329"/>
      <c r="L18" s="329"/>
      <c r="M18" s="329"/>
      <c r="N18" s="329"/>
      <c r="O18" s="329"/>
      <c r="P18" s="329"/>
      <c r="Q18" s="329"/>
      <c r="R18" s="46">
        <f t="shared" ref="R18" si="7">F18+G18+H18+I18+J18+K18+L18+M18+N18+O18+P18+Q18</f>
        <v>0</v>
      </c>
      <c r="S18" s="46"/>
      <c r="T18" s="38">
        <f t="shared" si="6"/>
        <v>0</v>
      </c>
      <c r="U18" s="13"/>
    </row>
    <row r="19" spans="1:21">
      <c r="B19" s="31"/>
      <c r="C19" s="31"/>
      <c r="D19" s="31"/>
      <c r="E19" s="32"/>
      <c r="H19" s="32"/>
    </row>
    <row r="20" spans="1:21" ht="49.95" customHeight="1">
      <c r="B20" s="31"/>
      <c r="C20" s="31"/>
      <c r="D20" s="31"/>
      <c r="E20" s="32"/>
      <c r="H20" s="32"/>
    </row>
    <row r="21" spans="1:21" ht="43.95" customHeight="1">
      <c r="B21" s="31"/>
      <c r="C21" s="31"/>
      <c r="D21" s="31"/>
      <c r="E21" s="32"/>
      <c r="H21" s="32"/>
    </row>
    <row r="22" spans="1:21" ht="48" customHeight="1">
      <c r="B22" s="31"/>
      <c r="C22" s="31"/>
      <c r="D22" s="31"/>
      <c r="E22" s="32"/>
      <c r="H22" s="32"/>
    </row>
    <row r="23" spans="1:21">
      <c r="B23" s="2"/>
      <c r="C23" s="1"/>
      <c r="D23" s="1"/>
      <c r="E23" s="25"/>
    </row>
    <row r="24" spans="1:21">
      <c r="B24" s="1"/>
      <c r="C24" s="27"/>
      <c r="D24" s="27"/>
      <c r="E24" s="28"/>
    </row>
    <row r="25" spans="1:21">
      <c r="B25" s="1"/>
      <c r="C25" s="27"/>
      <c r="D25" s="27"/>
      <c r="E25" s="25"/>
    </row>
    <row r="26" spans="1:21">
      <c r="B26" s="1"/>
      <c r="C26" s="1"/>
      <c r="D26" s="1"/>
      <c r="E26" s="25"/>
    </row>
    <row r="27" spans="1:21">
      <c r="B27" s="1"/>
      <c r="C27" s="1"/>
      <c r="D27" s="1"/>
      <c r="E27" s="25"/>
    </row>
    <row r="28" spans="1:21">
      <c r="B28" s="1"/>
      <c r="C28" s="1"/>
      <c r="D28" s="1"/>
      <c r="E28" s="25"/>
    </row>
    <row r="29" spans="1:21">
      <c r="B29" s="27"/>
      <c r="C29" s="1"/>
      <c r="D29" s="1"/>
      <c r="E29" s="25"/>
    </row>
    <row r="30" spans="1:21">
      <c r="B30" s="27"/>
      <c r="C30" s="1"/>
      <c r="D30" s="1"/>
      <c r="E30" s="25"/>
    </row>
    <row r="31" spans="1:21">
      <c r="B31" s="27"/>
      <c r="C31" s="1"/>
      <c r="D31" s="1"/>
      <c r="E31" s="25"/>
    </row>
    <row r="32" spans="1:21">
      <c r="B32" s="1"/>
      <c r="C32" s="1"/>
      <c r="D32" s="1"/>
      <c r="E32" s="25"/>
    </row>
    <row r="33" spans="2:5">
      <c r="B33" s="27"/>
      <c r="C33" s="1"/>
      <c r="D33" s="1"/>
      <c r="E33" s="25"/>
    </row>
    <row r="34" spans="2:5">
      <c r="B34" s="27"/>
      <c r="C34" s="1"/>
      <c r="D34" s="1"/>
      <c r="E34" s="25"/>
    </row>
    <row r="35" spans="2:5">
      <c r="B35" s="27"/>
      <c r="C35" s="1"/>
      <c r="D35" s="1"/>
      <c r="E35" s="25"/>
    </row>
  </sheetData>
  <sheetProtection algorithmName="SHA-512" hashValue="mw3zV55EvQdWf0ONDPG8jGkWkkQ+7mtx7+y0PpKt61fQMC/XJpzs55KaL6h7XH9PVz8FpojhnPtieDgbNhXEqw==" saltValue="j/+gbG19ns0mPEL0sWDFxA==" spinCount="100000" sheet="1" objects="1" scenarios="1"/>
  <mergeCells count="10">
    <mergeCell ref="F6:Q6"/>
    <mergeCell ref="T6:T7"/>
    <mergeCell ref="U6:U7"/>
    <mergeCell ref="D6:D7"/>
    <mergeCell ref="E6:E7"/>
    <mergeCell ref="B1:C1"/>
    <mergeCell ref="B2:C2"/>
    <mergeCell ref="B5:C5"/>
    <mergeCell ref="B6:B7"/>
    <mergeCell ref="C6:C7"/>
  </mergeCells>
  <conditionalFormatting sqref="T8">
    <cfRule type="cellIs" dxfId="212" priority="56" operator="between">
      <formula>0.8</formula>
      <formula>1.1</formula>
    </cfRule>
    <cfRule type="cellIs" dxfId="211" priority="57" operator="between">
      <formula>0.61</formula>
      <formula>0.79</formula>
    </cfRule>
    <cfRule type="cellIs" dxfId="210" priority="58" operator="between">
      <formula>0.51</formula>
      <formula>0.6</formula>
    </cfRule>
    <cfRule type="cellIs" dxfId="209" priority="59" operator="lessThan">
      <formula>0.51</formula>
    </cfRule>
  </conditionalFormatting>
  <conditionalFormatting sqref="T9">
    <cfRule type="cellIs" dxfId="208" priority="10" operator="between">
      <formula>1%</formula>
      <formula>20%</formula>
    </cfRule>
    <cfRule type="cellIs" dxfId="207" priority="11" stopIfTrue="1" operator="between">
      <formula>-1%</formula>
      <formula>-20%</formula>
    </cfRule>
    <cfRule type="cellIs" dxfId="206" priority="12" stopIfTrue="1" operator="between">
      <formula>-0.9%</formula>
      <formula>0.9%</formula>
    </cfRule>
  </conditionalFormatting>
  <conditionalFormatting sqref="T10:T11">
    <cfRule type="cellIs" dxfId="205" priority="52" operator="between">
      <formula>0.8</formula>
      <formula>1.1</formula>
    </cfRule>
    <cfRule type="cellIs" dxfId="204" priority="53" operator="between">
      <formula>0.61</formula>
      <formula>0.79</formula>
    </cfRule>
    <cfRule type="cellIs" dxfId="203" priority="54" operator="between">
      <formula>0.51</formula>
      <formula>0.6</formula>
    </cfRule>
    <cfRule type="cellIs" dxfId="202" priority="55" operator="lessThan">
      <formula>0.51</formula>
    </cfRule>
  </conditionalFormatting>
  <conditionalFormatting sqref="T12">
    <cfRule type="cellIs" dxfId="201" priority="7" operator="between">
      <formula>1%</formula>
      <formula>20%</formula>
    </cfRule>
    <cfRule type="cellIs" dxfId="200" priority="8" stopIfTrue="1" operator="between">
      <formula>-1%</formula>
      <formula>-20%</formula>
    </cfRule>
    <cfRule type="cellIs" dxfId="199" priority="9" stopIfTrue="1" operator="between">
      <formula>-0.9%</formula>
      <formula>0.9%</formula>
    </cfRule>
  </conditionalFormatting>
  <conditionalFormatting sqref="T13:T14">
    <cfRule type="cellIs" dxfId="198" priority="39" operator="between">
      <formula>0.8</formula>
      <formula>1.1</formula>
    </cfRule>
    <cfRule type="cellIs" dxfId="197" priority="40" operator="between">
      <formula>0.61</formula>
      <formula>0.79</formula>
    </cfRule>
    <cfRule type="cellIs" dxfId="196" priority="41" operator="between">
      <formula>0.51</formula>
      <formula>0.6</formula>
    </cfRule>
    <cfRule type="cellIs" dxfId="195" priority="42" operator="lessThan">
      <formula>0.51</formula>
    </cfRule>
  </conditionalFormatting>
  <conditionalFormatting sqref="T15">
    <cfRule type="cellIs" dxfId="194" priority="4" operator="between">
      <formula>1%</formula>
      <formula>20%</formula>
    </cfRule>
    <cfRule type="cellIs" dxfId="193" priority="5" stopIfTrue="1" operator="between">
      <formula>-1%</formula>
      <formula>-20%</formula>
    </cfRule>
    <cfRule type="cellIs" dxfId="192" priority="6" stopIfTrue="1" operator="between">
      <formula>-0.9%</formula>
      <formula>0.9%</formula>
    </cfRule>
  </conditionalFormatting>
  <conditionalFormatting sqref="T16">
    <cfRule type="cellIs" dxfId="191" priority="35" operator="between">
      <formula>0.8</formula>
      <formula>1.1</formula>
    </cfRule>
    <cfRule type="cellIs" dxfId="190" priority="36" operator="between">
      <formula>0.61</formula>
      <formula>0.79</formula>
    </cfRule>
    <cfRule type="cellIs" dxfId="189" priority="37" operator="between">
      <formula>0.51</formula>
      <formula>0.6</formula>
    </cfRule>
    <cfRule type="cellIs" dxfId="188" priority="38" operator="lessThan">
      <formula>0.51</formula>
    </cfRule>
  </conditionalFormatting>
  <conditionalFormatting sqref="T17">
    <cfRule type="cellIs" dxfId="187" priority="1" operator="between">
      <formula>1%</formula>
      <formula>20%</formula>
    </cfRule>
    <cfRule type="cellIs" dxfId="186" priority="2" stopIfTrue="1" operator="between">
      <formula>-1%</formula>
      <formula>-20%</formula>
    </cfRule>
    <cfRule type="cellIs" dxfId="185" priority="3" stopIfTrue="1" operator="between">
      <formula>-0.9%</formula>
      <formula>0.9%</formula>
    </cfRule>
  </conditionalFormatting>
  <conditionalFormatting sqref="T18">
    <cfRule type="cellIs" dxfId="184" priority="31" operator="between">
      <formula>0.8</formula>
      <formula>1.1</formula>
    </cfRule>
    <cfRule type="cellIs" dxfId="183" priority="32" operator="between">
      <formula>0.61</formula>
      <formula>0.79</formula>
    </cfRule>
    <cfRule type="cellIs" dxfId="182" priority="33" operator="between">
      <formula>0.51</formula>
      <formula>0.6</formula>
    </cfRule>
    <cfRule type="cellIs" dxfId="181" priority="34" operator="lessThan">
      <formula>0.51</formula>
    </cfRule>
  </conditionalFormatting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34A1A-CFEA-4CA8-AB21-1FA648F393C1}">
  <dimension ref="A1:U17"/>
  <sheetViews>
    <sheetView topLeftCell="D7" zoomScale="90" zoomScaleNormal="90" workbookViewId="0">
      <selection activeCell="X10" sqref="X10"/>
    </sheetView>
  </sheetViews>
  <sheetFormatPr baseColWidth="10" defaultRowHeight="14.4"/>
  <cols>
    <col min="1" max="1" width="16.33203125" customWidth="1"/>
    <col min="2" max="2" width="40.44140625" customWidth="1"/>
    <col min="3" max="3" width="37.44140625" customWidth="1"/>
    <col min="4" max="4" width="20.44140625" customWidth="1"/>
    <col min="5" max="5" width="17.44140625" customWidth="1"/>
    <col min="6" max="6" width="7.6640625" customWidth="1"/>
    <col min="7" max="7" width="6.88671875" customWidth="1"/>
    <col min="8" max="8" width="7.33203125" customWidth="1"/>
    <col min="9" max="11" width="7.109375" customWidth="1"/>
    <col min="12" max="14" width="6.5546875" customWidth="1"/>
    <col min="15" max="15" width="7.109375" customWidth="1"/>
    <col min="16" max="16" width="7.6640625" customWidth="1"/>
    <col min="17" max="17" width="6.88671875" customWidth="1"/>
    <col min="18" max="19" width="5.5546875" hidden="1" customWidth="1"/>
    <col min="20" max="20" width="21" customWidth="1"/>
    <col min="21" max="21" width="22.6640625" customWidth="1"/>
  </cols>
  <sheetData>
    <row r="1" spans="1:21">
      <c r="B1" s="392" t="s">
        <v>0</v>
      </c>
      <c r="C1" s="392"/>
      <c r="D1" s="129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B2" s="392" t="s">
        <v>32</v>
      </c>
      <c r="C2" s="392"/>
      <c r="D2" s="129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>
      <c r="B3" s="129" t="s">
        <v>1</v>
      </c>
      <c r="C3" s="129"/>
      <c r="D3" s="129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>
      <c r="B4" s="129" t="s">
        <v>2</v>
      </c>
      <c r="C4" s="129" t="s">
        <v>47</v>
      </c>
      <c r="D4" s="129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>
      <c r="B5" s="392" t="s">
        <v>24</v>
      </c>
      <c r="C5" s="392"/>
      <c r="D5" s="129"/>
      <c r="E5" s="5" t="s">
        <v>543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17.25" customHeight="1" thickBot="1">
      <c r="B6" s="393" t="s">
        <v>25</v>
      </c>
      <c r="C6" s="393" t="s">
        <v>7</v>
      </c>
      <c r="D6" s="396" t="s">
        <v>817</v>
      </c>
      <c r="E6" s="396" t="s">
        <v>818</v>
      </c>
      <c r="F6" s="391" t="s">
        <v>26</v>
      </c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295"/>
      <c r="S6" s="295"/>
      <c r="T6" s="396" t="s">
        <v>819</v>
      </c>
      <c r="U6" s="389" t="s">
        <v>31</v>
      </c>
    </row>
    <row r="7" spans="1:21" s="2" customFormat="1" ht="62.25" customHeight="1">
      <c r="B7" s="393"/>
      <c r="C7" s="393"/>
      <c r="D7" s="396"/>
      <c r="E7" s="396"/>
      <c r="F7" s="293" t="s">
        <v>38</v>
      </c>
      <c r="G7" s="75" t="s">
        <v>39</v>
      </c>
      <c r="H7" s="74" t="s">
        <v>40</v>
      </c>
      <c r="I7" s="75" t="s">
        <v>41</v>
      </c>
      <c r="J7" s="74" t="s">
        <v>40</v>
      </c>
      <c r="K7" s="75" t="s">
        <v>43</v>
      </c>
      <c r="L7" s="74" t="s">
        <v>43</v>
      </c>
      <c r="M7" s="75" t="s">
        <v>41</v>
      </c>
      <c r="N7" s="74" t="s">
        <v>44</v>
      </c>
      <c r="O7" s="75" t="s">
        <v>42</v>
      </c>
      <c r="P7" s="74" t="s">
        <v>45</v>
      </c>
      <c r="Q7" s="294" t="s">
        <v>46</v>
      </c>
      <c r="R7" s="296"/>
      <c r="S7" s="296"/>
      <c r="T7" s="396"/>
      <c r="U7" s="389"/>
    </row>
    <row r="8" spans="1:21" ht="111.75" customHeight="1">
      <c r="A8" s="137" t="s">
        <v>255</v>
      </c>
      <c r="B8" s="138" t="s">
        <v>524</v>
      </c>
      <c r="C8" s="138" t="s">
        <v>525</v>
      </c>
      <c r="D8" s="288"/>
      <c r="E8" s="288" t="s">
        <v>824</v>
      </c>
      <c r="F8" s="292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46">
        <f t="shared" ref="R8" si="0">F8+G8+H8+I8+J8+K8+L8+M8+N8+O8+P8+Q8</f>
        <v>0</v>
      </c>
      <c r="S8" s="46"/>
      <c r="T8" s="38" t="e">
        <f>R8/E8</f>
        <v>#VALUE!</v>
      </c>
      <c r="U8" s="14"/>
    </row>
    <row r="9" spans="1:21" ht="55.2">
      <c r="A9" s="48" t="s">
        <v>256</v>
      </c>
      <c r="B9" s="87" t="s">
        <v>526</v>
      </c>
      <c r="C9" s="87" t="s">
        <v>527</v>
      </c>
      <c r="D9" s="288"/>
      <c r="E9" s="288" t="s">
        <v>824</v>
      </c>
      <c r="F9" s="292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46">
        <f t="shared" ref="R9:R17" si="1">F9+G9+H9+I9+J9+K9+L9+M9+N9+O9+P9+Q9</f>
        <v>0</v>
      </c>
      <c r="S9" s="46"/>
      <c r="T9" s="38" t="e">
        <f t="shared" ref="T9:T17" si="2">R9/E9</f>
        <v>#VALUE!</v>
      </c>
      <c r="U9" s="14"/>
    </row>
    <row r="10" spans="1:21" ht="96.6">
      <c r="A10" s="48" t="s">
        <v>9</v>
      </c>
      <c r="B10" s="87" t="s">
        <v>528</v>
      </c>
      <c r="C10" s="87" t="s">
        <v>529</v>
      </c>
      <c r="D10" s="288"/>
      <c r="E10" s="288" t="s">
        <v>824</v>
      </c>
      <c r="F10" s="292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46">
        <f t="shared" si="1"/>
        <v>0</v>
      </c>
      <c r="S10" s="46"/>
      <c r="T10" s="38" t="e">
        <f t="shared" si="2"/>
        <v>#VALUE!</v>
      </c>
      <c r="U10" s="77"/>
    </row>
    <row r="11" spans="1:21" ht="70.2" customHeight="1">
      <c r="A11" s="48" t="s">
        <v>259</v>
      </c>
      <c r="B11" s="87" t="s">
        <v>530</v>
      </c>
      <c r="C11" s="87" t="s">
        <v>531</v>
      </c>
      <c r="D11" s="288"/>
      <c r="E11" s="288" t="s">
        <v>824</v>
      </c>
      <c r="F11" s="292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46">
        <f t="shared" si="1"/>
        <v>0</v>
      </c>
      <c r="S11" s="46"/>
      <c r="T11" s="38" t="e">
        <f t="shared" si="2"/>
        <v>#VALUE!</v>
      </c>
      <c r="U11" s="77"/>
    </row>
    <row r="12" spans="1:21" ht="43.2">
      <c r="A12" s="48" t="s">
        <v>260</v>
      </c>
      <c r="B12" s="87" t="s">
        <v>532</v>
      </c>
      <c r="C12" s="87" t="s">
        <v>533</v>
      </c>
      <c r="D12" s="288"/>
      <c r="E12" s="288" t="s">
        <v>824</v>
      </c>
      <c r="F12" s="292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46">
        <f t="shared" si="1"/>
        <v>0</v>
      </c>
      <c r="S12" s="46"/>
      <c r="T12" s="38" t="e">
        <f t="shared" si="2"/>
        <v>#VALUE!</v>
      </c>
      <c r="U12" s="77"/>
    </row>
    <row r="13" spans="1:21" ht="63.6" customHeight="1">
      <c r="A13" s="48" t="s">
        <v>275</v>
      </c>
      <c r="B13" s="87" t="s">
        <v>534</v>
      </c>
      <c r="C13" s="87" t="s">
        <v>535</v>
      </c>
      <c r="D13" s="288"/>
      <c r="E13" s="288" t="s">
        <v>824</v>
      </c>
      <c r="F13" s="292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46">
        <f t="shared" si="1"/>
        <v>0</v>
      </c>
      <c r="S13" s="46"/>
      <c r="T13" s="38" t="e">
        <f t="shared" si="2"/>
        <v>#VALUE!</v>
      </c>
      <c r="U13" s="13"/>
    </row>
    <row r="14" spans="1:21" ht="43.2">
      <c r="A14" s="48" t="s">
        <v>10</v>
      </c>
      <c r="B14" s="87" t="s">
        <v>536</v>
      </c>
      <c r="C14" s="87" t="s">
        <v>537</v>
      </c>
      <c r="D14" s="288"/>
      <c r="E14" s="288" t="s">
        <v>824</v>
      </c>
      <c r="F14" s="292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46">
        <f t="shared" si="1"/>
        <v>0</v>
      </c>
      <c r="S14" s="46"/>
      <c r="T14" s="38" t="e">
        <f t="shared" si="2"/>
        <v>#VALUE!</v>
      </c>
      <c r="U14" s="13"/>
    </row>
    <row r="15" spans="1:21" ht="55.2" customHeight="1">
      <c r="A15" s="48" t="s">
        <v>263</v>
      </c>
      <c r="B15" s="87" t="s">
        <v>538</v>
      </c>
      <c r="C15" s="87" t="s">
        <v>539</v>
      </c>
      <c r="D15" s="288"/>
      <c r="E15" s="288" t="s">
        <v>824</v>
      </c>
      <c r="F15" s="292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46">
        <f t="shared" si="1"/>
        <v>0</v>
      </c>
      <c r="S15" s="46"/>
      <c r="T15" s="38" t="e">
        <f t="shared" si="2"/>
        <v>#VALUE!</v>
      </c>
      <c r="U15" s="13"/>
    </row>
    <row r="16" spans="1:21" ht="96.6">
      <c r="A16" s="22" t="s">
        <v>11</v>
      </c>
      <c r="B16" s="87" t="s">
        <v>540</v>
      </c>
      <c r="C16" s="20"/>
      <c r="D16" s="288"/>
      <c r="E16" s="288" t="s">
        <v>824</v>
      </c>
      <c r="F16" s="292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46">
        <f t="shared" si="1"/>
        <v>0</v>
      </c>
      <c r="S16" s="46"/>
      <c r="T16" s="38" t="e">
        <f t="shared" si="2"/>
        <v>#VALUE!</v>
      </c>
      <c r="U16" s="13"/>
    </row>
    <row r="17" spans="1:21" ht="100.8">
      <c r="A17" s="22" t="s">
        <v>264</v>
      </c>
      <c r="B17" s="20" t="s">
        <v>541</v>
      </c>
      <c r="C17" s="20" t="s">
        <v>542</v>
      </c>
      <c r="D17" s="288"/>
      <c r="E17" s="288" t="s">
        <v>824</v>
      </c>
      <c r="F17" s="292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46">
        <f t="shared" si="1"/>
        <v>0</v>
      </c>
      <c r="S17" s="46"/>
      <c r="T17" s="38" t="e">
        <f t="shared" si="2"/>
        <v>#VALUE!</v>
      </c>
      <c r="U17" s="13"/>
    </row>
  </sheetData>
  <sheetProtection algorithmName="SHA-512" hashValue="oIFVl4UY+QZP6jFtnSr7r8vAO/yvA3PqEO9Lz2jlIKE64YbavgohBuMrpN8DvPIZ/KdqLUczn3tz28I/4dS9JQ==" saltValue="UnpIcoVBxpCBDNnlX8GKNw==" spinCount="100000" sheet="1" objects="1" scenarios="1"/>
  <mergeCells count="10">
    <mergeCell ref="F6:Q6"/>
    <mergeCell ref="T6:T7"/>
    <mergeCell ref="U6:U7"/>
    <mergeCell ref="B1:C1"/>
    <mergeCell ref="B2:C2"/>
    <mergeCell ref="B5:C5"/>
    <mergeCell ref="B6:B7"/>
    <mergeCell ref="C6:C7"/>
    <mergeCell ref="E6:E7"/>
    <mergeCell ref="D6:D7"/>
  </mergeCells>
  <conditionalFormatting sqref="T8:T17">
    <cfRule type="cellIs" dxfId="180" priority="1" operator="between">
      <formula>0.8</formula>
      <formula>1.1</formula>
    </cfRule>
    <cfRule type="cellIs" dxfId="179" priority="2" operator="between">
      <formula>0.61</formula>
      <formula>0.79</formula>
    </cfRule>
    <cfRule type="cellIs" dxfId="178" priority="3" operator="between">
      <formula>0.51</formula>
      <formula>0.6</formula>
    </cfRule>
    <cfRule type="cellIs" dxfId="177" priority="4" operator="lessThan">
      <formula>0.51</formula>
    </cfRule>
  </conditionalFormatting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9C9C0C-F7C5-4531-B38F-FCFD785B76FB}">
  <dimension ref="A1:U34"/>
  <sheetViews>
    <sheetView topLeftCell="D1" zoomScale="90" zoomScaleNormal="90" workbookViewId="0">
      <selection activeCell="W8" sqref="W8"/>
    </sheetView>
  </sheetViews>
  <sheetFormatPr baseColWidth="10" defaultRowHeight="14.4"/>
  <cols>
    <col min="1" max="1" width="14.6640625" customWidth="1"/>
    <col min="2" max="2" width="47.44140625" customWidth="1"/>
    <col min="3" max="3" width="34" customWidth="1"/>
    <col min="4" max="4" width="18.88671875" customWidth="1"/>
    <col min="5" max="5" width="17.44140625" customWidth="1"/>
    <col min="6" max="6" width="7.6640625" customWidth="1"/>
    <col min="7" max="7" width="6.88671875" customWidth="1"/>
    <col min="8" max="8" width="7.33203125" customWidth="1"/>
    <col min="9" max="11" width="7.109375" customWidth="1"/>
    <col min="12" max="14" width="6.5546875" customWidth="1"/>
    <col min="15" max="15" width="7.109375" customWidth="1"/>
    <col min="16" max="16" width="7.6640625" customWidth="1"/>
    <col min="17" max="17" width="6.88671875" customWidth="1"/>
    <col min="18" max="19" width="7.88671875" hidden="1" customWidth="1"/>
    <col min="20" max="20" width="21" customWidth="1"/>
    <col min="21" max="21" width="22.6640625" customWidth="1"/>
  </cols>
  <sheetData>
    <row r="1" spans="1:21">
      <c r="B1" s="395" t="s">
        <v>0</v>
      </c>
      <c r="C1" s="395"/>
      <c r="D1" s="140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B2" s="395" t="s">
        <v>32</v>
      </c>
      <c r="C2" s="395"/>
      <c r="D2" s="140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>
      <c r="B3" s="140" t="s">
        <v>1</v>
      </c>
      <c r="C3" s="140"/>
      <c r="D3" s="140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>
      <c r="B4" s="140" t="s">
        <v>2</v>
      </c>
      <c r="C4" s="140" t="s">
        <v>47</v>
      </c>
      <c r="D4" s="140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>
      <c r="B5" s="395" t="s">
        <v>24</v>
      </c>
      <c r="C5" s="395"/>
      <c r="D5" s="140"/>
      <c r="E5" s="5" t="s">
        <v>174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21.75" customHeight="1" thickBot="1">
      <c r="B6" s="393" t="s">
        <v>25</v>
      </c>
      <c r="C6" s="393" t="s">
        <v>7</v>
      </c>
      <c r="D6" s="396" t="s">
        <v>817</v>
      </c>
      <c r="E6" s="396" t="s">
        <v>818</v>
      </c>
      <c r="F6" s="391" t="s">
        <v>26</v>
      </c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295"/>
      <c r="S6" s="295"/>
      <c r="T6" s="396" t="s">
        <v>819</v>
      </c>
      <c r="U6" s="389" t="s">
        <v>31</v>
      </c>
    </row>
    <row r="7" spans="1:21" s="2" customFormat="1" ht="66" customHeight="1">
      <c r="B7" s="393"/>
      <c r="C7" s="393"/>
      <c r="D7" s="396"/>
      <c r="E7" s="398"/>
      <c r="F7" s="293" t="s">
        <v>38</v>
      </c>
      <c r="G7" s="75" t="s">
        <v>39</v>
      </c>
      <c r="H7" s="74" t="s">
        <v>40</v>
      </c>
      <c r="I7" s="75" t="s">
        <v>41</v>
      </c>
      <c r="J7" s="74" t="s">
        <v>40</v>
      </c>
      <c r="K7" s="75" t="s">
        <v>43</v>
      </c>
      <c r="L7" s="74" t="s">
        <v>43</v>
      </c>
      <c r="M7" s="75" t="s">
        <v>41</v>
      </c>
      <c r="N7" s="74" t="s">
        <v>44</v>
      </c>
      <c r="O7" s="75" t="s">
        <v>42</v>
      </c>
      <c r="P7" s="74" t="s">
        <v>45</v>
      </c>
      <c r="Q7" s="294" t="s">
        <v>46</v>
      </c>
      <c r="R7" s="296"/>
      <c r="S7" s="296"/>
      <c r="T7" s="396"/>
      <c r="U7" s="389"/>
    </row>
    <row r="8" spans="1:21" ht="123" customHeight="1">
      <c r="A8" s="102" t="s">
        <v>255</v>
      </c>
      <c r="B8" s="87" t="s">
        <v>175</v>
      </c>
      <c r="C8" s="87" t="s">
        <v>176</v>
      </c>
      <c r="D8" s="306"/>
      <c r="E8" s="87">
        <v>10</v>
      </c>
      <c r="F8" s="338">
        <v>2</v>
      </c>
      <c r="G8" s="329">
        <v>1</v>
      </c>
      <c r="H8" s="329">
        <v>1</v>
      </c>
      <c r="I8" s="329">
        <v>1</v>
      </c>
      <c r="J8" s="329">
        <v>1</v>
      </c>
      <c r="K8" s="329">
        <v>1</v>
      </c>
      <c r="L8" s="329"/>
      <c r="M8" s="329"/>
      <c r="N8" s="329"/>
      <c r="O8" s="329"/>
      <c r="P8" s="329"/>
      <c r="Q8" s="329"/>
      <c r="R8" s="46">
        <f t="shared" ref="R8" si="0">F8+G8+H8+I8+J8+K8+L8+M8+N8+O8+P8+Q8</f>
        <v>7</v>
      </c>
      <c r="S8" s="46"/>
      <c r="T8" s="38">
        <f>R8/E8</f>
        <v>0.7</v>
      </c>
      <c r="U8" s="14"/>
    </row>
    <row r="9" spans="1:21" ht="97.95" customHeight="1">
      <c r="A9" s="102" t="s">
        <v>256</v>
      </c>
      <c r="B9" s="87" t="s">
        <v>177</v>
      </c>
      <c r="C9" s="87" t="s">
        <v>460</v>
      </c>
      <c r="D9" s="306"/>
      <c r="E9" s="87">
        <v>30</v>
      </c>
      <c r="F9" s="338">
        <v>5</v>
      </c>
      <c r="G9" s="329">
        <v>1</v>
      </c>
      <c r="H9" s="329">
        <v>2</v>
      </c>
      <c r="I9" s="329">
        <v>0</v>
      </c>
      <c r="J9" s="329">
        <v>2</v>
      </c>
      <c r="K9" s="329">
        <v>8</v>
      </c>
      <c r="L9" s="329">
        <v>10</v>
      </c>
      <c r="M9" s="329"/>
      <c r="N9" s="329"/>
      <c r="O9" s="329"/>
      <c r="P9" s="329"/>
      <c r="Q9" s="329"/>
      <c r="R9" s="46">
        <f t="shared" ref="R9:R17" si="1">F9+G9+H9+I9+J9+K9+L9+M9+N9+O9+P9+Q9</f>
        <v>28</v>
      </c>
      <c r="S9" s="46"/>
      <c r="T9" s="38">
        <f t="shared" ref="T9:T17" si="2">R9/E9</f>
        <v>0.93333333333333335</v>
      </c>
      <c r="U9" s="14"/>
    </row>
    <row r="10" spans="1:21" ht="81" customHeight="1">
      <c r="A10" s="192" t="s">
        <v>276</v>
      </c>
      <c r="B10" s="87" t="s">
        <v>178</v>
      </c>
      <c r="C10" s="87" t="s">
        <v>461</v>
      </c>
      <c r="D10" s="306"/>
      <c r="E10" s="87">
        <v>20</v>
      </c>
      <c r="F10" s="338">
        <v>4</v>
      </c>
      <c r="G10" s="329">
        <v>0</v>
      </c>
      <c r="H10" s="329">
        <v>0</v>
      </c>
      <c r="I10" s="329">
        <v>0</v>
      </c>
      <c r="J10" s="329">
        <v>0</v>
      </c>
      <c r="K10" s="329">
        <v>3</v>
      </c>
      <c r="L10" s="329">
        <v>10</v>
      </c>
      <c r="M10" s="329"/>
      <c r="N10" s="329"/>
      <c r="O10" s="329"/>
      <c r="P10" s="329"/>
      <c r="Q10" s="329"/>
      <c r="R10" s="46">
        <f t="shared" si="1"/>
        <v>17</v>
      </c>
      <c r="S10" s="46"/>
      <c r="T10" s="38">
        <f t="shared" si="2"/>
        <v>0.85</v>
      </c>
      <c r="U10" s="77"/>
    </row>
    <row r="11" spans="1:21" ht="70.2" customHeight="1">
      <c r="A11" s="103" t="s">
        <v>305</v>
      </c>
      <c r="B11" s="104" t="s">
        <v>179</v>
      </c>
      <c r="C11" s="104" t="s">
        <v>462</v>
      </c>
      <c r="D11" s="306"/>
      <c r="E11" s="104">
        <v>20</v>
      </c>
      <c r="F11" s="338">
        <v>4</v>
      </c>
      <c r="G11" s="329">
        <v>0</v>
      </c>
      <c r="H11" s="329">
        <v>0</v>
      </c>
      <c r="I11" s="329">
        <v>0</v>
      </c>
      <c r="J11" s="329">
        <v>0</v>
      </c>
      <c r="K11" s="329">
        <v>3</v>
      </c>
      <c r="L11" s="329">
        <v>10</v>
      </c>
      <c r="M11" s="329"/>
      <c r="N11" s="329"/>
      <c r="O11" s="329"/>
      <c r="P11" s="329"/>
      <c r="Q11" s="329"/>
      <c r="R11" s="46">
        <f t="shared" si="1"/>
        <v>17</v>
      </c>
      <c r="S11" s="46"/>
      <c r="T11" s="38">
        <f t="shared" si="2"/>
        <v>0.85</v>
      </c>
      <c r="U11" s="14"/>
    </row>
    <row r="12" spans="1:21" ht="76.95" customHeight="1">
      <c r="A12" s="102" t="s">
        <v>306</v>
      </c>
      <c r="B12" s="87" t="s">
        <v>892</v>
      </c>
      <c r="C12" s="104" t="s">
        <v>893</v>
      </c>
      <c r="D12" s="306"/>
      <c r="E12" s="87">
        <v>20</v>
      </c>
      <c r="F12" s="338">
        <v>4</v>
      </c>
      <c r="G12" s="329">
        <v>0</v>
      </c>
      <c r="H12" s="329">
        <v>0</v>
      </c>
      <c r="I12" s="329">
        <v>0</v>
      </c>
      <c r="J12" s="329"/>
      <c r="K12" s="329">
        <v>3</v>
      </c>
      <c r="L12" s="329">
        <v>10</v>
      </c>
      <c r="M12" s="329"/>
      <c r="N12" s="329"/>
      <c r="O12" s="329"/>
      <c r="P12" s="329"/>
      <c r="Q12" s="329"/>
      <c r="R12" s="46">
        <f t="shared" si="1"/>
        <v>17</v>
      </c>
      <c r="S12" s="46"/>
      <c r="T12" s="38">
        <f t="shared" si="2"/>
        <v>0.85</v>
      </c>
      <c r="U12" s="77"/>
    </row>
    <row r="13" spans="1:21" ht="93.6" customHeight="1">
      <c r="A13" s="192" t="s">
        <v>279</v>
      </c>
      <c r="B13" s="87" t="s">
        <v>180</v>
      </c>
      <c r="C13" s="87" t="s">
        <v>461</v>
      </c>
      <c r="D13" s="306"/>
      <c r="E13" s="87">
        <v>20</v>
      </c>
      <c r="F13" s="338">
        <v>4</v>
      </c>
      <c r="G13" s="329">
        <v>0</v>
      </c>
      <c r="H13" s="329">
        <v>0</v>
      </c>
      <c r="I13" s="329">
        <v>0</v>
      </c>
      <c r="J13" s="329">
        <v>0</v>
      </c>
      <c r="K13" s="329">
        <v>3</v>
      </c>
      <c r="L13" s="329">
        <v>10</v>
      </c>
      <c r="M13" s="329"/>
      <c r="N13" s="329"/>
      <c r="O13" s="329"/>
      <c r="P13" s="329"/>
      <c r="Q13" s="329"/>
      <c r="R13" s="46">
        <f t="shared" si="1"/>
        <v>17</v>
      </c>
      <c r="S13" s="46"/>
      <c r="T13" s="38">
        <f t="shared" si="2"/>
        <v>0.85</v>
      </c>
      <c r="U13" s="13"/>
    </row>
    <row r="14" spans="1:21" ht="86.4" customHeight="1">
      <c r="A14" s="102" t="s">
        <v>307</v>
      </c>
      <c r="B14" s="87" t="s">
        <v>181</v>
      </c>
      <c r="C14" s="104" t="s">
        <v>894</v>
      </c>
      <c r="D14" s="306"/>
      <c r="E14" s="87">
        <v>1</v>
      </c>
      <c r="F14" s="338">
        <v>0</v>
      </c>
      <c r="G14" s="329">
        <v>0</v>
      </c>
      <c r="H14" s="329">
        <v>0</v>
      </c>
      <c r="I14" s="329">
        <v>0</v>
      </c>
      <c r="J14" s="329">
        <v>0</v>
      </c>
      <c r="K14" s="329">
        <v>0</v>
      </c>
      <c r="L14" s="329">
        <v>0</v>
      </c>
      <c r="M14" s="329"/>
      <c r="N14" s="329"/>
      <c r="O14" s="329"/>
      <c r="P14" s="329"/>
      <c r="Q14" s="329"/>
      <c r="R14" s="46">
        <f t="shared" si="1"/>
        <v>0</v>
      </c>
      <c r="S14" s="46"/>
      <c r="T14" s="38">
        <f t="shared" si="2"/>
        <v>0</v>
      </c>
      <c r="U14" s="20" t="s">
        <v>934</v>
      </c>
    </row>
    <row r="15" spans="1:21" ht="75.599999999999994" customHeight="1">
      <c r="A15" s="102" t="s">
        <v>308</v>
      </c>
      <c r="B15" s="87" t="s">
        <v>463</v>
      </c>
      <c r="C15" s="87" t="s">
        <v>182</v>
      </c>
      <c r="D15" s="306"/>
      <c r="E15" s="87">
        <v>2</v>
      </c>
      <c r="F15" s="338">
        <v>0</v>
      </c>
      <c r="G15" s="329">
        <v>0</v>
      </c>
      <c r="H15" s="329">
        <v>0</v>
      </c>
      <c r="I15" s="329">
        <v>0</v>
      </c>
      <c r="J15" s="329">
        <v>0</v>
      </c>
      <c r="K15" s="329">
        <v>0</v>
      </c>
      <c r="L15" s="329">
        <v>1</v>
      </c>
      <c r="M15" s="329"/>
      <c r="N15" s="329"/>
      <c r="O15" s="329"/>
      <c r="P15" s="329"/>
      <c r="Q15" s="329"/>
      <c r="R15" s="46">
        <f t="shared" si="1"/>
        <v>1</v>
      </c>
      <c r="S15" s="46"/>
      <c r="T15" s="38">
        <f t="shared" si="2"/>
        <v>0.5</v>
      </c>
      <c r="U15" s="13"/>
    </row>
    <row r="16" spans="1:21" ht="90.6" customHeight="1">
      <c r="A16" s="102" t="s">
        <v>309</v>
      </c>
      <c r="B16" s="87" t="s">
        <v>464</v>
      </c>
      <c r="C16" s="104" t="s">
        <v>465</v>
      </c>
      <c r="D16" s="306"/>
      <c r="E16" s="87">
        <v>5</v>
      </c>
      <c r="F16" s="338">
        <v>0</v>
      </c>
      <c r="G16" s="329">
        <v>0</v>
      </c>
      <c r="H16" s="329">
        <v>0</v>
      </c>
      <c r="I16" s="329">
        <v>1</v>
      </c>
      <c r="J16" s="329">
        <v>1</v>
      </c>
      <c r="K16" s="329"/>
      <c r="L16" s="329">
        <v>1</v>
      </c>
      <c r="M16" s="329"/>
      <c r="N16" s="329"/>
      <c r="O16" s="329"/>
      <c r="P16" s="329"/>
      <c r="Q16" s="329"/>
      <c r="R16" s="46">
        <f t="shared" si="1"/>
        <v>3</v>
      </c>
      <c r="S16" s="46"/>
      <c r="T16" s="38">
        <f t="shared" si="2"/>
        <v>0.6</v>
      </c>
      <c r="U16" s="13"/>
    </row>
    <row r="17" spans="1:21" ht="81.599999999999994" customHeight="1">
      <c r="A17" s="102" t="s">
        <v>310</v>
      </c>
      <c r="B17" s="87" t="s">
        <v>183</v>
      </c>
      <c r="C17" s="104" t="s">
        <v>895</v>
      </c>
      <c r="D17" s="306"/>
      <c r="E17" s="87">
        <v>10</v>
      </c>
      <c r="F17" s="338">
        <v>1</v>
      </c>
      <c r="G17" s="329">
        <v>0</v>
      </c>
      <c r="H17" s="329">
        <v>2</v>
      </c>
      <c r="I17" s="329">
        <v>0</v>
      </c>
      <c r="J17" s="329">
        <v>2</v>
      </c>
      <c r="K17" s="329">
        <v>5</v>
      </c>
      <c r="L17" s="329">
        <v>0</v>
      </c>
      <c r="M17" s="329"/>
      <c r="N17" s="329"/>
      <c r="O17" s="329"/>
      <c r="P17" s="329"/>
      <c r="Q17" s="329"/>
      <c r="R17" s="46">
        <f t="shared" si="1"/>
        <v>10</v>
      </c>
      <c r="S17" s="46"/>
      <c r="T17" s="38">
        <f t="shared" si="2"/>
        <v>1</v>
      </c>
      <c r="U17" s="13"/>
    </row>
    <row r="18" spans="1:21">
      <c r="B18" s="31"/>
      <c r="C18" s="31"/>
      <c r="D18" s="31"/>
      <c r="E18" s="57"/>
      <c r="H18" s="32"/>
    </row>
    <row r="19" spans="1:21" ht="49.95" customHeight="1">
      <c r="B19" s="31"/>
      <c r="C19" s="31"/>
      <c r="D19" s="31"/>
      <c r="E19" s="32"/>
      <c r="H19" s="32"/>
    </row>
    <row r="20" spans="1:21" ht="43.95" customHeight="1">
      <c r="B20" s="31"/>
      <c r="C20" s="31"/>
      <c r="D20" s="31"/>
      <c r="E20" s="32"/>
      <c r="H20" s="32"/>
    </row>
    <row r="21" spans="1:21" ht="48" customHeight="1">
      <c r="B21" s="31"/>
      <c r="C21" s="31"/>
      <c r="D21" s="31"/>
      <c r="E21" s="32"/>
      <c r="H21" s="32"/>
    </row>
    <row r="22" spans="1:21">
      <c r="B22" s="2"/>
      <c r="C22" s="1"/>
      <c r="D22" s="1"/>
      <c r="E22" s="25"/>
    </row>
    <row r="23" spans="1:21">
      <c r="B23" s="1"/>
      <c r="C23" s="27"/>
      <c r="D23" s="27"/>
      <c r="E23" s="28"/>
    </row>
    <row r="24" spans="1:21">
      <c r="B24" s="1"/>
      <c r="C24" s="27"/>
      <c r="D24" s="27"/>
      <c r="E24" s="25"/>
    </row>
    <row r="25" spans="1:21">
      <c r="B25" s="1"/>
      <c r="C25" s="1"/>
      <c r="D25" s="1"/>
      <c r="E25" s="25"/>
    </row>
    <row r="26" spans="1:21">
      <c r="B26" s="1"/>
      <c r="C26" s="1"/>
      <c r="D26" s="1"/>
      <c r="E26" s="25"/>
    </row>
    <row r="27" spans="1:21">
      <c r="B27" s="1"/>
      <c r="C27" s="1"/>
      <c r="D27" s="1"/>
      <c r="E27" s="25"/>
    </row>
    <row r="28" spans="1:21">
      <c r="B28" s="27"/>
      <c r="C28" s="1"/>
      <c r="D28" s="1"/>
      <c r="E28" s="25"/>
    </row>
    <row r="29" spans="1:21">
      <c r="B29" s="27"/>
      <c r="C29" s="1"/>
      <c r="D29" s="1"/>
      <c r="E29" s="25"/>
    </row>
    <row r="30" spans="1:21">
      <c r="B30" s="27"/>
      <c r="C30" s="1"/>
      <c r="D30" s="1"/>
      <c r="E30" s="25"/>
    </row>
    <row r="31" spans="1:21">
      <c r="B31" s="1"/>
      <c r="C31" s="1"/>
      <c r="D31" s="1"/>
      <c r="E31" s="25"/>
    </row>
    <row r="32" spans="1:21">
      <c r="B32" s="27"/>
      <c r="C32" s="1"/>
      <c r="D32" s="1"/>
      <c r="E32" s="25"/>
    </row>
    <row r="33" spans="2:5">
      <c r="B33" s="27"/>
      <c r="C33" s="1"/>
      <c r="D33" s="1"/>
      <c r="E33" s="25"/>
    </row>
    <row r="34" spans="2:5">
      <c r="B34" s="27"/>
      <c r="C34" s="1"/>
      <c r="D34" s="1"/>
      <c r="E34" s="25"/>
    </row>
  </sheetData>
  <sheetProtection algorithmName="SHA-512" hashValue="ODEoXjbXs3QscJj1li+fIdNZJnRguuHTKi+l1pvevSQ7miV613OxcC71yPYktmvXaFFzKueNR8np3FPlKY4NWg==" saltValue="YezxKs8Gk7hjCS+fBdkpKg==" spinCount="100000" sheet="1" objects="1" scenarios="1"/>
  <mergeCells count="10">
    <mergeCell ref="F6:Q6"/>
    <mergeCell ref="T6:T7"/>
    <mergeCell ref="U6:U7"/>
    <mergeCell ref="B1:C1"/>
    <mergeCell ref="B2:C2"/>
    <mergeCell ref="B5:C5"/>
    <mergeCell ref="B6:B7"/>
    <mergeCell ref="C6:C7"/>
    <mergeCell ref="E6:E7"/>
    <mergeCell ref="D6:D7"/>
  </mergeCells>
  <phoneticPr fontId="42" type="noConversion"/>
  <conditionalFormatting sqref="T8:T17">
    <cfRule type="cellIs" dxfId="176" priority="1" operator="between">
      <formula>0.8</formula>
      <formula>1.1</formula>
    </cfRule>
    <cfRule type="cellIs" dxfId="175" priority="2" operator="between">
      <formula>0.61</formula>
      <formula>0.79</formula>
    </cfRule>
    <cfRule type="cellIs" dxfId="174" priority="3" operator="between">
      <formula>0.51</formula>
      <formula>0.6</formula>
    </cfRule>
    <cfRule type="cellIs" dxfId="173" priority="4" operator="lessThan">
      <formula>0.51</formula>
    </cfRule>
  </conditionalFormatting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796961-EFA5-4AFB-B6C4-19E875B6C54C}">
  <dimension ref="A1:U22"/>
  <sheetViews>
    <sheetView topLeftCell="D6" zoomScale="90" zoomScaleNormal="90" workbookViewId="0">
      <selection activeCell="V10" sqref="V10"/>
    </sheetView>
  </sheetViews>
  <sheetFormatPr baseColWidth="10" defaultRowHeight="14.4"/>
  <cols>
    <col min="1" max="1" width="15.44140625" bestFit="1" customWidth="1"/>
    <col min="2" max="2" width="28.33203125" customWidth="1"/>
    <col min="3" max="3" width="26.44140625" customWidth="1"/>
    <col min="4" max="4" width="22.44140625" customWidth="1"/>
    <col min="5" max="5" width="17.44140625" customWidth="1"/>
    <col min="6" max="6" width="7.6640625" customWidth="1"/>
    <col min="7" max="7" width="6.88671875" customWidth="1"/>
    <col min="8" max="8" width="7.33203125" customWidth="1"/>
    <col min="9" max="11" width="7.109375" customWidth="1"/>
    <col min="12" max="14" width="6.5546875" customWidth="1"/>
    <col min="15" max="15" width="7.109375" customWidth="1"/>
    <col min="16" max="16" width="7.6640625" customWidth="1"/>
    <col min="17" max="17" width="6.88671875" customWidth="1"/>
    <col min="18" max="19" width="5.109375" hidden="1" customWidth="1"/>
    <col min="20" max="20" width="21" customWidth="1"/>
    <col min="21" max="21" width="22.6640625" customWidth="1"/>
  </cols>
  <sheetData>
    <row r="1" spans="1:21">
      <c r="B1" s="395" t="s">
        <v>0</v>
      </c>
      <c r="C1" s="395"/>
      <c r="D1" s="140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B2" s="395" t="s">
        <v>32</v>
      </c>
      <c r="C2" s="395"/>
      <c r="D2" s="140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>
      <c r="B3" s="140" t="s">
        <v>1</v>
      </c>
      <c r="C3" s="140"/>
      <c r="D3" s="140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>
      <c r="B4" s="140" t="s">
        <v>2</v>
      </c>
      <c r="C4" s="140" t="s">
        <v>47</v>
      </c>
      <c r="D4" s="140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>
      <c r="B5" s="395" t="s">
        <v>24</v>
      </c>
      <c r="C5" s="395"/>
      <c r="D5" s="140"/>
      <c r="E5" s="5" t="s">
        <v>108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17.25" customHeight="1" thickBot="1">
      <c r="B6" s="393" t="s">
        <v>25</v>
      </c>
      <c r="C6" s="393" t="s">
        <v>7</v>
      </c>
      <c r="D6" s="396" t="s">
        <v>817</v>
      </c>
      <c r="E6" s="396" t="s">
        <v>818</v>
      </c>
      <c r="F6" s="391" t="s">
        <v>26</v>
      </c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295"/>
      <c r="S6" s="295"/>
      <c r="T6" s="396" t="s">
        <v>819</v>
      </c>
      <c r="U6" s="389" t="s">
        <v>31</v>
      </c>
    </row>
    <row r="7" spans="1:21" s="2" customFormat="1" ht="51.75" customHeight="1">
      <c r="B7" s="393"/>
      <c r="C7" s="393"/>
      <c r="D7" s="396"/>
      <c r="E7" s="396"/>
      <c r="F7" s="293" t="s">
        <v>38</v>
      </c>
      <c r="G7" s="75" t="s">
        <v>39</v>
      </c>
      <c r="H7" s="74" t="s">
        <v>40</v>
      </c>
      <c r="I7" s="75" t="s">
        <v>41</v>
      </c>
      <c r="J7" s="74" t="s">
        <v>40</v>
      </c>
      <c r="K7" s="75" t="s">
        <v>43</v>
      </c>
      <c r="L7" s="74" t="s">
        <v>43</v>
      </c>
      <c r="M7" s="75" t="s">
        <v>41</v>
      </c>
      <c r="N7" s="74" t="s">
        <v>44</v>
      </c>
      <c r="O7" s="75" t="s">
        <v>42</v>
      </c>
      <c r="P7" s="74" t="s">
        <v>45</v>
      </c>
      <c r="Q7" s="294" t="s">
        <v>46</v>
      </c>
      <c r="R7" s="296"/>
      <c r="S7" s="296"/>
      <c r="T7" s="396"/>
      <c r="U7" s="389"/>
    </row>
    <row r="8" spans="1:21" ht="100.8">
      <c r="A8" s="46" t="s">
        <v>255</v>
      </c>
      <c r="B8" s="11" t="s">
        <v>73</v>
      </c>
      <c r="C8" s="11" t="s">
        <v>74</v>
      </c>
      <c r="D8" s="288"/>
      <c r="E8" s="288">
        <v>1</v>
      </c>
      <c r="F8" s="329">
        <v>0</v>
      </c>
      <c r="G8" s="329">
        <v>0</v>
      </c>
      <c r="H8" s="329">
        <v>0</v>
      </c>
      <c r="I8" s="329">
        <v>0</v>
      </c>
      <c r="J8" s="329">
        <v>0</v>
      </c>
      <c r="K8" s="329">
        <v>0</v>
      </c>
      <c r="L8" s="329">
        <v>0</v>
      </c>
      <c r="M8" s="329"/>
      <c r="N8" s="329"/>
      <c r="O8" s="329"/>
      <c r="P8" s="329"/>
      <c r="Q8" s="329"/>
      <c r="R8" s="46">
        <f t="shared" ref="R8" si="0">F8+G8+H8+I8+J8+K8+L8+M8+N8+O8+P8+Q8</f>
        <v>0</v>
      </c>
      <c r="S8" s="46"/>
      <c r="T8" s="38">
        <f>R8/E8</f>
        <v>0</v>
      </c>
      <c r="U8" s="14"/>
    </row>
    <row r="9" spans="1:21" ht="72">
      <c r="A9" s="83" t="s">
        <v>256</v>
      </c>
      <c r="B9" s="84" t="s">
        <v>329</v>
      </c>
      <c r="C9" s="84" t="s">
        <v>75</v>
      </c>
      <c r="D9" s="84"/>
      <c r="E9" s="72"/>
      <c r="F9" s="351"/>
      <c r="G9" s="351"/>
      <c r="H9" s="352"/>
      <c r="I9" s="351"/>
      <c r="J9" s="351"/>
      <c r="K9" s="351"/>
      <c r="L9" s="351"/>
      <c r="M9" s="351"/>
      <c r="N9" s="351"/>
      <c r="O9" s="351"/>
      <c r="P9" s="351"/>
      <c r="Q9" s="351"/>
      <c r="R9" s="85"/>
      <c r="S9" s="85"/>
      <c r="T9" s="86" t="s">
        <v>436</v>
      </c>
      <c r="U9" s="14"/>
    </row>
    <row r="10" spans="1:21" ht="86.4">
      <c r="A10" s="46" t="s">
        <v>276</v>
      </c>
      <c r="B10" s="11" t="s">
        <v>330</v>
      </c>
      <c r="C10" s="193" t="s">
        <v>444</v>
      </c>
      <c r="D10" s="288"/>
      <c r="E10" s="288">
        <v>2</v>
      </c>
      <c r="F10" s="329"/>
      <c r="G10" s="329"/>
      <c r="H10" s="329"/>
      <c r="I10" s="329"/>
      <c r="J10" s="329"/>
      <c r="K10" s="329"/>
      <c r="L10" s="329"/>
      <c r="M10" s="329"/>
      <c r="N10" s="329"/>
      <c r="O10" s="329"/>
      <c r="P10" s="329"/>
      <c r="Q10" s="329"/>
      <c r="R10" s="46">
        <f t="shared" ref="R10:R18" si="1">F10+G10+H10+I10+J10+K10+L10+M10+N10+O10+P10+Q10</f>
        <v>0</v>
      </c>
      <c r="S10" s="46"/>
      <c r="T10" s="38">
        <f t="shared" ref="T10:T18" si="2">R10/E10</f>
        <v>0</v>
      </c>
      <c r="U10" s="77"/>
    </row>
    <row r="11" spans="1:21" ht="72">
      <c r="A11" s="46" t="s">
        <v>257</v>
      </c>
      <c r="B11" s="11" t="s">
        <v>331</v>
      </c>
      <c r="C11" s="11" t="s">
        <v>76</v>
      </c>
      <c r="D11" s="288"/>
      <c r="E11" s="288">
        <v>5</v>
      </c>
      <c r="F11" s="329"/>
      <c r="G11" s="329"/>
      <c r="H11" s="329"/>
      <c r="I11" s="329"/>
      <c r="J11" s="329"/>
      <c r="K11" s="329"/>
      <c r="L11" s="329"/>
      <c r="M11" s="329"/>
      <c r="N11" s="329"/>
      <c r="O11" s="329"/>
      <c r="P11" s="329"/>
      <c r="Q11" s="329"/>
      <c r="R11" s="46">
        <f t="shared" si="1"/>
        <v>0</v>
      </c>
      <c r="S11" s="46"/>
      <c r="T11" s="38">
        <f t="shared" si="2"/>
        <v>0</v>
      </c>
      <c r="U11" s="77"/>
    </row>
    <row r="12" spans="1:21" ht="86.4">
      <c r="A12" s="46" t="s">
        <v>258</v>
      </c>
      <c r="B12" s="11" t="s">
        <v>332</v>
      </c>
      <c r="C12" s="11" t="s">
        <v>77</v>
      </c>
      <c r="D12" s="288"/>
      <c r="E12" s="288">
        <v>2</v>
      </c>
      <c r="F12" s="329"/>
      <c r="G12" s="329"/>
      <c r="H12" s="329"/>
      <c r="I12" s="329"/>
      <c r="J12" s="329"/>
      <c r="K12" s="329"/>
      <c r="L12" s="329"/>
      <c r="M12" s="329"/>
      <c r="N12" s="329"/>
      <c r="O12" s="329"/>
      <c r="P12" s="329"/>
      <c r="Q12" s="329"/>
      <c r="R12" s="46">
        <f t="shared" si="1"/>
        <v>0</v>
      </c>
      <c r="S12" s="46"/>
      <c r="T12" s="38">
        <f t="shared" si="2"/>
        <v>0</v>
      </c>
      <c r="U12" s="77"/>
    </row>
    <row r="13" spans="1:21" ht="93.6" customHeight="1">
      <c r="A13" s="46" t="s">
        <v>279</v>
      </c>
      <c r="B13" s="11" t="s">
        <v>445</v>
      </c>
      <c r="C13" s="11" t="s">
        <v>446</v>
      </c>
      <c r="D13" s="288"/>
      <c r="E13" s="288">
        <v>2</v>
      </c>
      <c r="F13" s="329">
        <v>0</v>
      </c>
      <c r="G13" s="329">
        <v>0</v>
      </c>
      <c r="H13" s="329">
        <v>1</v>
      </c>
      <c r="I13" s="329">
        <v>0</v>
      </c>
      <c r="J13" s="329">
        <v>0</v>
      </c>
      <c r="K13" s="329">
        <v>0</v>
      </c>
      <c r="L13" s="329">
        <v>0</v>
      </c>
      <c r="M13" s="329"/>
      <c r="N13" s="329"/>
      <c r="O13" s="329"/>
      <c r="P13" s="329"/>
      <c r="Q13" s="329"/>
      <c r="R13" s="46">
        <f t="shared" si="1"/>
        <v>1</v>
      </c>
      <c r="S13" s="46"/>
      <c r="T13" s="38">
        <f t="shared" si="2"/>
        <v>0.5</v>
      </c>
      <c r="U13" s="18" t="s">
        <v>923</v>
      </c>
    </row>
    <row r="14" spans="1:21" ht="86.4">
      <c r="A14" s="46" t="s">
        <v>257</v>
      </c>
      <c r="B14" s="11" t="s">
        <v>333</v>
      </c>
      <c r="C14" s="11" t="s">
        <v>78</v>
      </c>
      <c r="D14" s="288"/>
      <c r="E14" s="288">
        <v>3</v>
      </c>
      <c r="F14" s="329"/>
      <c r="G14" s="329"/>
      <c r="H14" s="329"/>
      <c r="I14" s="329"/>
      <c r="J14" s="329"/>
      <c r="K14" s="329"/>
      <c r="L14" s="329"/>
      <c r="M14" s="329"/>
      <c r="N14" s="329"/>
      <c r="O14" s="329"/>
      <c r="P14" s="329"/>
      <c r="Q14" s="329"/>
      <c r="R14" s="46">
        <f t="shared" si="1"/>
        <v>0</v>
      </c>
      <c r="S14" s="46"/>
      <c r="T14" s="38">
        <f t="shared" si="2"/>
        <v>0</v>
      </c>
      <c r="U14" s="13"/>
    </row>
    <row r="15" spans="1:21" ht="72">
      <c r="A15" s="46" t="s">
        <v>258</v>
      </c>
      <c r="B15" s="11" t="s">
        <v>334</v>
      </c>
      <c r="C15" s="11" t="s">
        <v>79</v>
      </c>
      <c r="D15" s="288"/>
      <c r="E15" s="288">
        <v>2</v>
      </c>
      <c r="F15" s="329"/>
      <c r="G15" s="329"/>
      <c r="H15" s="329"/>
      <c r="I15" s="329"/>
      <c r="J15" s="329"/>
      <c r="K15" s="329"/>
      <c r="L15" s="329"/>
      <c r="M15" s="329"/>
      <c r="N15" s="329"/>
      <c r="O15" s="329"/>
      <c r="P15" s="329"/>
      <c r="Q15" s="329"/>
      <c r="R15" s="46">
        <f t="shared" si="1"/>
        <v>0</v>
      </c>
      <c r="S15" s="46"/>
      <c r="T15" s="38">
        <f t="shared" si="2"/>
        <v>0</v>
      </c>
      <c r="U15" s="13"/>
    </row>
    <row r="16" spans="1:21" ht="113.4" customHeight="1">
      <c r="A16" s="46" t="s">
        <v>280</v>
      </c>
      <c r="B16" s="11" t="s">
        <v>924</v>
      </c>
      <c r="C16" s="11" t="s">
        <v>925</v>
      </c>
      <c r="D16" s="288"/>
      <c r="E16" s="288">
        <v>6</v>
      </c>
      <c r="F16" s="329"/>
      <c r="G16" s="329"/>
      <c r="H16" s="329"/>
      <c r="I16" s="329"/>
      <c r="J16" s="329"/>
      <c r="K16" s="329"/>
      <c r="L16" s="329"/>
      <c r="M16" s="329"/>
      <c r="N16" s="329"/>
      <c r="O16" s="329"/>
      <c r="P16" s="329"/>
      <c r="Q16" s="329"/>
      <c r="R16" s="46">
        <f t="shared" si="1"/>
        <v>0</v>
      </c>
      <c r="S16" s="46"/>
      <c r="T16" s="38">
        <f t="shared" si="2"/>
        <v>0</v>
      </c>
      <c r="U16" s="13"/>
    </row>
    <row r="17" spans="1:21" ht="88.2" customHeight="1">
      <c r="A17" s="46" t="s">
        <v>257</v>
      </c>
      <c r="B17" s="11" t="s">
        <v>335</v>
      </c>
      <c r="C17" s="11" t="s">
        <v>80</v>
      </c>
      <c r="D17" s="288"/>
      <c r="E17" s="325">
        <v>2</v>
      </c>
      <c r="F17" s="329"/>
      <c r="G17" s="329"/>
      <c r="H17" s="329"/>
      <c r="I17" s="329"/>
      <c r="J17" s="329"/>
      <c r="K17" s="329"/>
      <c r="L17" s="329"/>
      <c r="M17" s="329"/>
      <c r="N17" s="329"/>
      <c r="O17" s="329"/>
      <c r="P17" s="329"/>
      <c r="Q17" s="329"/>
      <c r="R17" s="46">
        <f t="shared" si="1"/>
        <v>0</v>
      </c>
      <c r="S17" s="46"/>
      <c r="T17" s="38">
        <f t="shared" si="2"/>
        <v>0</v>
      </c>
      <c r="U17" s="13"/>
    </row>
    <row r="18" spans="1:21" ht="103.2" customHeight="1">
      <c r="A18" s="46" t="s">
        <v>258</v>
      </c>
      <c r="B18" s="11" t="s">
        <v>336</v>
      </c>
      <c r="C18" s="11" t="s">
        <v>337</v>
      </c>
      <c r="D18" s="288"/>
      <c r="E18" s="325">
        <v>4</v>
      </c>
      <c r="F18" s="329"/>
      <c r="G18" s="329"/>
      <c r="H18" s="329">
        <v>1</v>
      </c>
      <c r="I18" s="329"/>
      <c r="J18" s="329"/>
      <c r="K18" s="329"/>
      <c r="L18" s="329"/>
      <c r="M18" s="329"/>
      <c r="N18" s="329"/>
      <c r="O18" s="329"/>
      <c r="P18" s="329"/>
      <c r="Q18" s="329"/>
      <c r="R18" s="46">
        <f t="shared" si="1"/>
        <v>1</v>
      </c>
      <c r="S18" s="46"/>
      <c r="T18" s="38">
        <f t="shared" si="2"/>
        <v>0.25</v>
      </c>
      <c r="U18" s="13"/>
    </row>
    <row r="19" spans="1:21" ht="15.6">
      <c r="B19" s="17"/>
      <c r="C19" s="17"/>
      <c r="D19" s="17"/>
    </row>
    <row r="20" spans="1:21" ht="15.6">
      <c r="B20" s="17"/>
      <c r="C20" s="17"/>
      <c r="D20" s="17"/>
    </row>
    <row r="21" spans="1:21" ht="15.6">
      <c r="B21" s="17"/>
      <c r="C21" s="17"/>
      <c r="D21" s="17"/>
    </row>
    <row r="22" spans="1:21" ht="15.6">
      <c r="B22" s="17"/>
      <c r="C22" s="17"/>
      <c r="D22" s="17"/>
    </row>
  </sheetData>
  <sheetProtection algorithmName="SHA-512" hashValue="q+wKj4it1t+yI+/ge5wHEzXR+oBV5rZCq3NedLFEoBlGraLK9JhpXoCneWLHDxIQVT168dvvV0nnF3qYk9ZKvw==" saltValue="swmGQmIRdBenyomNH50Qiw==" spinCount="100000" sheet="1" objects="1" scenarios="1"/>
  <mergeCells count="10">
    <mergeCell ref="F6:Q6"/>
    <mergeCell ref="T6:T7"/>
    <mergeCell ref="U6:U7"/>
    <mergeCell ref="B1:C1"/>
    <mergeCell ref="B2:C2"/>
    <mergeCell ref="B5:C5"/>
    <mergeCell ref="B6:B7"/>
    <mergeCell ref="C6:C7"/>
    <mergeCell ref="E6:E7"/>
    <mergeCell ref="D6:D7"/>
  </mergeCells>
  <conditionalFormatting sqref="T8">
    <cfRule type="cellIs" dxfId="172" priority="5" operator="between">
      <formula>0.8</formula>
      <formula>1.1</formula>
    </cfRule>
    <cfRule type="cellIs" dxfId="171" priority="6" operator="between">
      <formula>0.61</formula>
      <formula>0.79</formula>
    </cfRule>
    <cfRule type="cellIs" dxfId="170" priority="7" operator="between">
      <formula>0.51</formula>
      <formula>0.6</formula>
    </cfRule>
    <cfRule type="cellIs" dxfId="169" priority="8" operator="lessThan">
      <formula>0.51</formula>
    </cfRule>
  </conditionalFormatting>
  <conditionalFormatting sqref="T10:T18">
    <cfRule type="cellIs" dxfId="168" priority="1" operator="between">
      <formula>0.8</formula>
      <formula>1.1</formula>
    </cfRule>
    <cfRule type="cellIs" dxfId="167" priority="2" operator="between">
      <formula>0.61</formula>
      <formula>0.79</formula>
    </cfRule>
    <cfRule type="cellIs" dxfId="166" priority="3" operator="between">
      <formula>0.51</formula>
      <formula>0.6</formula>
    </cfRule>
    <cfRule type="cellIs" dxfId="165" priority="4" operator="lessThan">
      <formula>0.51</formula>
    </cfRule>
  </conditionalFormatting>
  <pageMargins left="0.7" right="0.7" top="0.75" bottom="0.75" header="0.3" footer="0.3"/>
  <legacy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D95AC6-BAB9-40FF-84F5-DDFA69059A9D}">
  <dimension ref="A1:U22"/>
  <sheetViews>
    <sheetView topLeftCell="D7" zoomScale="90" zoomScaleNormal="90" workbookViewId="0">
      <selection activeCell="X9" sqref="X9"/>
    </sheetView>
  </sheetViews>
  <sheetFormatPr baseColWidth="10" defaultRowHeight="14.4"/>
  <cols>
    <col min="1" max="1" width="15.44140625" bestFit="1" customWidth="1"/>
    <col min="2" max="2" width="38.44140625" customWidth="1"/>
    <col min="3" max="3" width="31.33203125" customWidth="1"/>
    <col min="4" max="4" width="22.6640625" customWidth="1"/>
    <col min="5" max="5" width="17.44140625" customWidth="1"/>
    <col min="6" max="6" width="7.6640625" customWidth="1"/>
    <col min="7" max="7" width="6.88671875" customWidth="1"/>
    <col min="8" max="8" width="7.33203125" customWidth="1"/>
    <col min="9" max="11" width="7.109375" customWidth="1"/>
    <col min="12" max="14" width="6.5546875" customWidth="1"/>
    <col min="15" max="15" width="7.109375" customWidth="1"/>
    <col min="16" max="16" width="7.6640625" customWidth="1"/>
    <col min="17" max="17" width="6.88671875" customWidth="1"/>
    <col min="18" max="19" width="5.109375" hidden="1" customWidth="1"/>
    <col min="20" max="20" width="21" customWidth="1"/>
    <col min="21" max="21" width="22.6640625" customWidth="1"/>
  </cols>
  <sheetData>
    <row r="1" spans="1:21">
      <c r="B1" s="395" t="s">
        <v>0</v>
      </c>
      <c r="C1" s="395"/>
      <c r="D1" s="140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B2" s="395" t="s">
        <v>32</v>
      </c>
      <c r="C2" s="395"/>
      <c r="D2" s="140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>
      <c r="B3" s="140" t="s">
        <v>1</v>
      </c>
      <c r="C3" s="140"/>
      <c r="D3" s="140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>
      <c r="B4" s="140" t="s">
        <v>2</v>
      </c>
      <c r="C4" s="140" t="s">
        <v>47</v>
      </c>
      <c r="D4" s="140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>
      <c r="B5" s="395" t="s">
        <v>24</v>
      </c>
      <c r="C5" s="395"/>
      <c r="D5" s="140"/>
      <c r="E5" s="5" t="s">
        <v>696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17.25" customHeight="1" thickBot="1">
      <c r="B6" s="393" t="s">
        <v>25</v>
      </c>
      <c r="C6" s="393" t="s">
        <v>7</v>
      </c>
      <c r="D6" s="396" t="s">
        <v>817</v>
      </c>
      <c r="E6" s="396" t="s">
        <v>818</v>
      </c>
      <c r="F6" s="391" t="s">
        <v>26</v>
      </c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295"/>
      <c r="S6" s="295"/>
      <c r="T6" s="396" t="s">
        <v>819</v>
      </c>
      <c r="U6" s="389" t="s">
        <v>31</v>
      </c>
    </row>
    <row r="7" spans="1:21" s="2" customFormat="1" ht="70.2" customHeight="1" thickBot="1">
      <c r="B7" s="393"/>
      <c r="C7" s="393"/>
      <c r="D7" s="396"/>
      <c r="E7" s="396"/>
      <c r="F7" s="293" t="s">
        <v>38</v>
      </c>
      <c r="G7" s="75" t="s">
        <v>39</v>
      </c>
      <c r="H7" s="74" t="s">
        <v>40</v>
      </c>
      <c r="I7" s="75" t="s">
        <v>41</v>
      </c>
      <c r="J7" s="74" t="s">
        <v>40</v>
      </c>
      <c r="K7" s="75" t="s">
        <v>43</v>
      </c>
      <c r="L7" s="74" t="s">
        <v>43</v>
      </c>
      <c r="M7" s="75" t="s">
        <v>41</v>
      </c>
      <c r="N7" s="74" t="s">
        <v>44</v>
      </c>
      <c r="O7" s="75" t="s">
        <v>42</v>
      </c>
      <c r="P7" s="74" t="s">
        <v>45</v>
      </c>
      <c r="Q7" s="294" t="s">
        <v>46</v>
      </c>
      <c r="R7" s="296"/>
      <c r="S7" s="296"/>
      <c r="T7" s="396"/>
      <c r="U7" s="389"/>
    </row>
    <row r="8" spans="1:21" ht="72.599999999999994" thickBot="1">
      <c r="A8" s="194" t="s">
        <v>255</v>
      </c>
      <c r="B8" s="195" t="s">
        <v>697</v>
      </c>
      <c r="C8" s="164"/>
      <c r="D8" s="288"/>
      <c r="E8" s="337">
        <v>2</v>
      </c>
      <c r="F8" s="329">
        <v>0</v>
      </c>
      <c r="G8" s="329">
        <v>0</v>
      </c>
      <c r="H8" s="329">
        <v>0</v>
      </c>
      <c r="I8" s="329">
        <v>0</v>
      </c>
      <c r="J8" s="329">
        <v>1</v>
      </c>
      <c r="K8" s="329">
        <v>0</v>
      </c>
      <c r="L8" s="329">
        <v>0</v>
      </c>
      <c r="M8" s="69"/>
      <c r="N8" s="69"/>
      <c r="O8" s="69"/>
      <c r="P8" s="69"/>
      <c r="Q8" s="69"/>
      <c r="R8" s="46">
        <f t="shared" ref="R8" si="0">F8+G8+H8+I8+J8+K8+L8+M8+N8+O8+P8+Q8</f>
        <v>1</v>
      </c>
      <c r="S8" s="46"/>
      <c r="T8" s="38">
        <f>R8/E8</f>
        <v>0.5</v>
      </c>
      <c r="U8" s="14"/>
    </row>
    <row r="9" spans="1:21" ht="87" thickBot="1">
      <c r="A9" s="194" t="s">
        <v>256</v>
      </c>
      <c r="B9" s="164" t="s">
        <v>698</v>
      </c>
      <c r="C9" s="164" t="s">
        <v>699</v>
      </c>
      <c r="D9" s="288"/>
      <c r="E9" s="337">
        <v>2</v>
      </c>
      <c r="F9" s="329">
        <v>0</v>
      </c>
      <c r="G9" s="329">
        <v>0</v>
      </c>
      <c r="H9" s="329">
        <v>0</v>
      </c>
      <c r="I9" s="329">
        <v>0</v>
      </c>
      <c r="J9" s="329">
        <v>0</v>
      </c>
      <c r="K9" s="329">
        <v>0</v>
      </c>
      <c r="L9" s="329">
        <v>0</v>
      </c>
      <c r="M9" s="69"/>
      <c r="N9" s="69"/>
      <c r="O9" s="69"/>
      <c r="P9" s="69"/>
      <c r="Q9" s="69"/>
      <c r="R9" s="46">
        <f t="shared" ref="R9:R19" si="1">F9+G9+H9+I9+J9+K9+L9+M9+N9+O9+P9+Q9</f>
        <v>0</v>
      </c>
      <c r="S9" s="46"/>
      <c r="T9" s="38">
        <f t="shared" ref="T9:T19" si="2">R9/E9</f>
        <v>0</v>
      </c>
      <c r="U9" s="14"/>
    </row>
    <row r="10" spans="1:21" ht="87" thickBot="1">
      <c r="A10" s="166" t="s">
        <v>9</v>
      </c>
      <c r="B10" s="196" t="s">
        <v>700</v>
      </c>
      <c r="C10" s="164" t="s">
        <v>701</v>
      </c>
      <c r="D10" s="288"/>
      <c r="E10" s="337">
        <v>6</v>
      </c>
      <c r="F10" s="329">
        <v>0</v>
      </c>
      <c r="G10" s="329">
        <v>2</v>
      </c>
      <c r="H10" s="329">
        <v>0</v>
      </c>
      <c r="I10" s="329">
        <v>1</v>
      </c>
      <c r="J10" s="329">
        <v>0</v>
      </c>
      <c r="K10" s="329">
        <v>1</v>
      </c>
      <c r="L10" s="329">
        <v>0</v>
      </c>
      <c r="M10" s="69"/>
      <c r="N10" s="69"/>
      <c r="O10" s="69"/>
      <c r="P10" s="69"/>
      <c r="Q10" s="69"/>
      <c r="R10" s="46">
        <f t="shared" si="1"/>
        <v>4</v>
      </c>
      <c r="S10" s="46"/>
      <c r="T10" s="38">
        <f t="shared" si="2"/>
        <v>0.66666666666666663</v>
      </c>
      <c r="U10" s="77"/>
    </row>
    <row r="11" spans="1:21" ht="101.4" thickBot="1">
      <c r="A11" s="169" t="s">
        <v>259</v>
      </c>
      <c r="B11" s="197" t="s">
        <v>702</v>
      </c>
      <c r="C11" s="164" t="s">
        <v>703</v>
      </c>
      <c r="D11" s="288"/>
      <c r="E11" s="337">
        <v>4</v>
      </c>
      <c r="F11" s="329">
        <v>0</v>
      </c>
      <c r="G11" s="329">
        <v>1</v>
      </c>
      <c r="H11" s="329">
        <v>0</v>
      </c>
      <c r="I11" s="329">
        <v>0</v>
      </c>
      <c r="J11" s="329">
        <v>1</v>
      </c>
      <c r="K11" s="329">
        <v>0</v>
      </c>
      <c r="L11" s="329">
        <v>0</v>
      </c>
      <c r="M11" s="69"/>
      <c r="N11" s="69"/>
      <c r="O11" s="69"/>
      <c r="P11" s="69"/>
      <c r="Q11" s="69"/>
      <c r="R11" s="46">
        <f t="shared" si="1"/>
        <v>2</v>
      </c>
      <c r="S11" s="46"/>
      <c r="T11" s="38">
        <f t="shared" si="2"/>
        <v>0.5</v>
      </c>
      <c r="U11" s="77"/>
    </row>
    <row r="12" spans="1:21" ht="86.4">
      <c r="A12" s="169" t="s">
        <v>260</v>
      </c>
      <c r="B12" s="197" t="s">
        <v>704</v>
      </c>
      <c r="C12" s="198" t="s">
        <v>705</v>
      </c>
      <c r="D12" s="288"/>
      <c r="E12" s="337">
        <v>4</v>
      </c>
      <c r="F12" s="329">
        <v>1</v>
      </c>
      <c r="G12" s="329">
        <v>0</v>
      </c>
      <c r="H12" s="329">
        <v>0</v>
      </c>
      <c r="I12" s="329">
        <v>1</v>
      </c>
      <c r="J12" s="329">
        <v>0</v>
      </c>
      <c r="K12" s="329">
        <v>1</v>
      </c>
      <c r="L12" s="329">
        <v>0</v>
      </c>
      <c r="M12" s="69"/>
      <c r="N12" s="69"/>
      <c r="O12" s="69"/>
      <c r="P12" s="69"/>
      <c r="Q12" s="69"/>
      <c r="R12" s="46">
        <f t="shared" si="1"/>
        <v>3</v>
      </c>
      <c r="S12" s="46"/>
      <c r="T12" s="38">
        <f t="shared" si="2"/>
        <v>0.75</v>
      </c>
      <c r="U12" s="77"/>
    </row>
    <row r="13" spans="1:21" ht="101.4" thickBot="1">
      <c r="A13" s="172" t="s">
        <v>275</v>
      </c>
      <c r="B13" s="199" t="s">
        <v>706</v>
      </c>
      <c r="C13" s="200" t="s">
        <v>707</v>
      </c>
      <c r="D13" s="288"/>
      <c r="E13" s="337">
        <v>2</v>
      </c>
      <c r="F13" s="329">
        <v>0</v>
      </c>
      <c r="G13" s="329">
        <v>0</v>
      </c>
      <c r="H13" s="329">
        <v>1</v>
      </c>
      <c r="I13" s="329">
        <v>0</v>
      </c>
      <c r="J13" s="329">
        <v>0</v>
      </c>
      <c r="K13" s="329">
        <v>0</v>
      </c>
      <c r="L13" s="329">
        <v>0</v>
      </c>
      <c r="M13" s="69"/>
      <c r="N13" s="69"/>
      <c r="O13" s="69"/>
      <c r="P13" s="69"/>
      <c r="Q13" s="69"/>
      <c r="R13" s="46">
        <f t="shared" si="1"/>
        <v>1</v>
      </c>
      <c r="S13" s="46"/>
      <c r="T13" s="38">
        <f t="shared" si="2"/>
        <v>0.5</v>
      </c>
      <c r="U13" s="13"/>
    </row>
    <row r="14" spans="1:21" ht="100.8">
      <c r="A14" s="166" t="s">
        <v>10</v>
      </c>
      <c r="B14" s="196" t="s">
        <v>708</v>
      </c>
      <c r="C14" s="201" t="s">
        <v>709</v>
      </c>
      <c r="D14" s="288"/>
      <c r="E14" s="337">
        <v>3</v>
      </c>
      <c r="F14" s="329">
        <v>0</v>
      </c>
      <c r="G14" s="329">
        <v>1</v>
      </c>
      <c r="H14" s="329">
        <v>0</v>
      </c>
      <c r="I14" s="329">
        <v>0</v>
      </c>
      <c r="J14" s="329">
        <v>0</v>
      </c>
      <c r="K14" s="329">
        <v>1</v>
      </c>
      <c r="L14" s="329">
        <v>0</v>
      </c>
      <c r="M14" s="69"/>
      <c r="N14" s="69"/>
      <c r="O14" s="69"/>
      <c r="P14" s="69"/>
      <c r="Q14" s="69"/>
      <c r="R14" s="46">
        <f t="shared" si="1"/>
        <v>2</v>
      </c>
      <c r="S14" s="46"/>
      <c r="T14" s="38">
        <f t="shared" si="2"/>
        <v>0.66666666666666663</v>
      </c>
      <c r="U14" s="13"/>
    </row>
    <row r="15" spans="1:21" ht="86.4">
      <c r="A15" s="169" t="s">
        <v>261</v>
      </c>
      <c r="B15" s="197" t="s">
        <v>710</v>
      </c>
      <c r="C15" s="198" t="s">
        <v>711</v>
      </c>
      <c r="D15" s="288"/>
      <c r="E15" s="337">
        <v>6</v>
      </c>
      <c r="F15" s="329">
        <v>1</v>
      </c>
      <c r="G15" s="329">
        <v>0</v>
      </c>
      <c r="H15" s="329">
        <v>0</v>
      </c>
      <c r="I15" s="329">
        <v>1</v>
      </c>
      <c r="J15" s="329">
        <v>0</v>
      </c>
      <c r="K15" s="329">
        <v>0</v>
      </c>
      <c r="L15" s="329">
        <v>0</v>
      </c>
      <c r="M15" s="69"/>
      <c r="N15" s="69"/>
      <c r="O15" s="69"/>
      <c r="P15" s="69"/>
      <c r="Q15" s="69"/>
      <c r="R15" s="46">
        <f t="shared" si="1"/>
        <v>2</v>
      </c>
      <c r="S15" s="46"/>
      <c r="T15" s="38">
        <f t="shared" si="2"/>
        <v>0.33333333333333331</v>
      </c>
      <c r="U15" s="13"/>
    </row>
    <row r="16" spans="1:21" ht="43.8" thickBot="1">
      <c r="A16" s="169" t="s">
        <v>262</v>
      </c>
      <c r="B16" s="197" t="s">
        <v>712</v>
      </c>
      <c r="C16" s="198" t="s">
        <v>713</v>
      </c>
      <c r="D16" s="288"/>
      <c r="E16" s="337">
        <v>2</v>
      </c>
      <c r="F16" s="329">
        <v>0</v>
      </c>
      <c r="G16" s="329">
        <v>0</v>
      </c>
      <c r="H16" s="329">
        <v>0</v>
      </c>
      <c r="I16" s="329">
        <v>0</v>
      </c>
      <c r="J16" s="329">
        <v>1</v>
      </c>
      <c r="K16" s="329">
        <v>0</v>
      </c>
      <c r="L16" s="329">
        <v>0</v>
      </c>
      <c r="M16" s="69"/>
      <c r="N16" s="69"/>
      <c r="O16" s="69"/>
      <c r="P16" s="69"/>
      <c r="Q16" s="69"/>
      <c r="R16" s="46">
        <f t="shared" si="1"/>
        <v>1</v>
      </c>
      <c r="S16" s="46"/>
      <c r="T16" s="38">
        <f t="shared" si="2"/>
        <v>0.5</v>
      </c>
      <c r="U16" s="13"/>
    </row>
    <row r="17" spans="1:21" ht="72.599999999999994" thickBot="1">
      <c r="A17" s="202" t="s">
        <v>11</v>
      </c>
      <c r="B17" s="196" t="s">
        <v>714</v>
      </c>
      <c r="C17" s="201" t="s">
        <v>715</v>
      </c>
      <c r="D17" s="288"/>
      <c r="E17" s="337">
        <v>7</v>
      </c>
      <c r="F17" s="329">
        <v>1</v>
      </c>
      <c r="G17" s="329">
        <v>1</v>
      </c>
      <c r="H17" s="329">
        <v>1</v>
      </c>
      <c r="I17" s="329">
        <v>0</v>
      </c>
      <c r="J17" s="329">
        <v>1</v>
      </c>
      <c r="K17" s="329">
        <v>0</v>
      </c>
      <c r="L17" s="329">
        <v>0</v>
      </c>
      <c r="M17" s="69"/>
      <c r="N17" s="69"/>
      <c r="O17" s="69"/>
      <c r="P17" s="69"/>
      <c r="Q17" s="69"/>
      <c r="R17" s="46">
        <f t="shared" si="1"/>
        <v>4</v>
      </c>
      <c r="S17" s="46"/>
      <c r="T17" s="38">
        <f t="shared" si="2"/>
        <v>0.5714285714285714</v>
      </c>
      <c r="U17" s="13"/>
    </row>
    <row r="18" spans="1:21" ht="87" thickBot="1">
      <c r="A18" s="203" t="s">
        <v>264</v>
      </c>
      <c r="B18" s="197" t="s">
        <v>716</v>
      </c>
      <c r="C18" s="201" t="s">
        <v>717</v>
      </c>
      <c r="D18" s="288"/>
      <c r="E18" s="337">
        <v>2</v>
      </c>
      <c r="F18" s="329">
        <v>0</v>
      </c>
      <c r="G18" s="329">
        <v>0</v>
      </c>
      <c r="H18" s="329">
        <v>0</v>
      </c>
      <c r="I18" s="329">
        <v>0</v>
      </c>
      <c r="J18" s="329">
        <v>0</v>
      </c>
      <c r="K18" s="329">
        <v>0</v>
      </c>
      <c r="L18" s="329">
        <v>0</v>
      </c>
      <c r="M18" s="69"/>
      <c r="N18" s="69"/>
      <c r="O18" s="69"/>
      <c r="P18" s="69"/>
      <c r="Q18" s="69"/>
      <c r="R18" s="46">
        <f t="shared" si="1"/>
        <v>0</v>
      </c>
      <c r="S18" s="46"/>
      <c r="T18" s="38">
        <f t="shared" si="2"/>
        <v>0</v>
      </c>
      <c r="U18" s="13"/>
    </row>
    <row r="19" spans="1:21" ht="72">
      <c r="A19" s="203" t="s">
        <v>265</v>
      </c>
      <c r="B19" s="197" t="s">
        <v>718</v>
      </c>
      <c r="C19" s="196" t="s">
        <v>719</v>
      </c>
      <c r="D19" s="288"/>
      <c r="E19" s="337">
        <v>3</v>
      </c>
      <c r="F19" s="329">
        <v>0</v>
      </c>
      <c r="G19" s="329">
        <v>0</v>
      </c>
      <c r="H19" s="329">
        <v>0</v>
      </c>
      <c r="I19" s="329">
        <v>0</v>
      </c>
      <c r="J19" s="329">
        <v>1</v>
      </c>
      <c r="K19" s="329">
        <v>0</v>
      </c>
      <c r="L19" s="329">
        <v>0</v>
      </c>
      <c r="M19" s="69"/>
      <c r="N19" s="69"/>
      <c r="O19" s="69"/>
      <c r="P19" s="69"/>
      <c r="Q19" s="69"/>
      <c r="R19" s="46">
        <f t="shared" si="1"/>
        <v>1</v>
      </c>
      <c r="S19" s="46"/>
      <c r="T19" s="38">
        <f t="shared" si="2"/>
        <v>0.33333333333333331</v>
      </c>
      <c r="U19" s="13"/>
    </row>
    <row r="20" spans="1:21" ht="15.6">
      <c r="B20" s="17"/>
      <c r="C20" s="17"/>
      <c r="D20" s="17"/>
    </row>
    <row r="21" spans="1:21" ht="15.6">
      <c r="B21" s="17"/>
      <c r="C21" s="17"/>
      <c r="D21" s="17"/>
    </row>
    <row r="22" spans="1:21" ht="15.6">
      <c r="B22" s="17"/>
      <c r="C22" s="17"/>
      <c r="D22" s="17"/>
    </row>
  </sheetData>
  <sheetProtection algorithmName="SHA-512" hashValue="Z+btS3p7Z/HyePIjvk+e43aoRdCyfJ+MC7FEC3+RlyKOndIR4fBYQlMTsU2sRpEXGs5EOfb/Zh3DVCESjuASBg==" saltValue="1Q3Aw5TdkMPOXfwtiFYmGQ==" spinCount="100000" sheet="1" objects="1" scenarios="1"/>
  <mergeCells count="10">
    <mergeCell ref="F6:Q6"/>
    <mergeCell ref="T6:T7"/>
    <mergeCell ref="U6:U7"/>
    <mergeCell ref="B1:C1"/>
    <mergeCell ref="B2:C2"/>
    <mergeCell ref="B5:C5"/>
    <mergeCell ref="B6:B7"/>
    <mergeCell ref="C6:C7"/>
    <mergeCell ref="E6:E7"/>
    <mergeCell ref="D6:D7"/>
  </mergeCells>
  <conditionalFormatting sqref="T8:T19">
    <cfRule type="cellIs" dxfId="164" priority="1" operator="between">
      <formula>0.8</formula>
      <formula>1.1</formula>
    </cfRule>
    <cfRule type="cellIs" dxfId="163" priority="2" operator="between">
      <formula>0.61</formula>
      <formula>0.79</formula>
    </cfRule>
    <cfRule type="cellIs" dxfId="162" priority="3" operator="between">
      <formula>0.51</formula>
      <formula>0.6</formula>
    </cfRule>
    <cfRule type="cellIs" dxfId="161" priority="4" operator="lessThan">
      <formula>0.51</formula>
    </cfRule>
  </conditionalFormatting>
  <pageMargins left="0.7" right="0.7" top="0.75" bottom="0.75" header="0.3" footer="0.3"/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3845CC-5516-4F12-944B-E83814C62871}">
  <dimension ref="A1:U33"/>
  <sheetViews>
    <sheetView topLeftCell="D7" zoomScale="90" zoomScaleNormal="90" workbookViewId="0">
      <selection activeCell="W9" sqref="W9"/>
    </sheetView>
  </sheetViews>
  <sheetFormatPr baseColWidth="10" defaultRowHeight="14.4"/>
  <cols>
    <col min="2" max="2" width="47.44140625" customWidth="1"/>
    <col min="3" max="3" width="34" customWidth="1"/>
    <col min="4" max="4" width="21.5546875" customWidth="1"/>
    <col min="5" max="5" width="17.44140625" customWidth="1"/>
    <col min="6" max="6" width="7.6640625" customWidth="1"/>
    <col min="7" max="7" width="6.88671875" customWidth="1"/>
    <col min="8" max="8" width="7.33203125" customWidth="1"/>
    <col min="9" max="11" width="7.109375" customWidth="1"/>
    <col min="12" max="14" width="6.5546875" customWidth="1"/>
    <col min="15" max="15" width="7.109375" customWidth="1"/>
    <col min="16" max="16" width="7.6640625" customWidth="1"/>
    <col min="17" max="17" width="6.88671875" customWidth="1"/>
    <col min="18" max="19" width="7.88671875" hidden="1" customWidth="1"/>
    <col min="20" max="20" width="21" customWidth="1"/>
    <col min="21" max="21" width="22.6640625" customWidth="1"/>
  </cols>
  <sheetData>
    <row r="1" spans="1:21">
      <c r="B1" s="395" t="s">
        <v>0</v>
      </c>
      <c r="C1" s="395"/>
      <c r="D1" s="140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B2" s="395" t="s">
        <v>32</v>
      </c>
      <c r="C2" s="395"/>
      <c r="D2" s="140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>
      <c r="B3" s="140" t="s">
        <v>1</v>
      </c>
      <c r="C3" s="140"/>
      <c r="D3" s="140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>
      <c r="B4" s="140" t="s">
        <v>2</v>
      </c>
      <c r="C4" s="140" t="s">
        <v>47</v>
      </c>
      <c r="D4" s="140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>
      <c r="B5" s="395" t="s">
        <v>24</v>
      </c>
      <c r="C5" s="395"/>
      <c r="D5" s="140"/>
      <c r="E5" s="5" t="s">
        <v>184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17.25" customHeight="1" thickBot="1">
      <c r="B6" s="393" t="s">
        <v>25</v>
      </c>
      <c r="C6" s="393" t="s">
        <v>7</v>
      </c>
      <c r="D6" s="396" t="s">
        <v>817</v>
      </c>
      <c r="E6" s="396" t="s">
        <v>818</v>
      </c>
      <c r="F6" s="391" t="s">
        <v>26</v>
      </c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295"/>
      <c r="S6" s="295"/>
      <c r="T6" s="396" t="s">
        <v>819</v>
      </c>
      <c r="U6" s="389" t="s">
        <v>31</v>
      </c>
    </row>
    <row r="7" spans="1:21" s="2" customFormat="1" ht="52.5" customHeight="1">
      <c r="B7" s="393"/>
      <c r="C7" s="393"/>
      <c r="D7" s="396"/>
      <c r="E7" s="396"/>
      <c r="F7" s="293" t="s">
        <v>38</v>
      </c>
      <c r="G7" s="75" t="s">
        <v>39</v>
      </c>
      <c r="H7" s="74" t="s">
        <v>40</v>
      </c>
      <c r="I7" s="75" t="s">
        <v>41</v>
      </c>
      <c r="J7" s="74" t="s">
        <v>40</v>
      </c>
      <c r="K7" s="75" t="s">
        <v>43</v>
      </c>
      <c r="L7" s="74" t="s">
        <v>43</v>
      </c>
      <c r="M7" s="75" t="s">
        <v>41</v>
      </c>
      <c r="N7" s="74" t="s">
        <v>44</v>
      </c>
      <c r="O7" s="75" t="s">
        <v>42</v>
      </c>
      <c r="P7" s="74" t="s">
        <v>45</v>
      </c>
      <c r="Q7" s="294" t="s">
        <v>46</v>
      </c>
      <c r="R7" s="296"/>
      <c r="S7" s="296"/>
      <c r="T7" s="396"/>
      <c r="U7" s="389"/>
    </row>
    <row r="8" spans="1:21" ht="123" customHeight="1">
      <c r="A8" s="353" t="s">
        <v>255</v>
      </c>
      <c r="B8" s="354" t="s">
        <v>185</v>
      </c>
      <c r="C8" s="374" t="s">
        <v>996</v>
      </c>
      <c r="D8" s="375"/>
      <c r="E8" s="376">
        <v>372</v>
      </c>
      <c r="F8" s="377">
        <v>63</v>
      </c>
      <c r="G8" s="377">
        <v>75</v>
      </c>
      <c r="H8" s="377">
        <v>93</v>
      </c>
      <c r="I8" s="377">
        <v>15</v>
      </c>
      <c r="J8" s="377">
        <v>55</v>
      </c>
      <c r="K8" s="377">
        <v>177</v>
      </c>
      <c r="L8" s="329"/>
      <c r="M8" s="329"/>
      <c r="N8" s="329"/>
      <c r="O8" s="329"/>
      <c r="P8" s="329"/>
      <c r="Q8" s="329"/>
      <c r="R8" s="46">
        <f t="shared" ref="R8" si="0">F8+G8+H8+I8+J8+K8+L8+M8+N8+O8+P8+Q8</f>
        <v>478</v>
      </c>
      <c r="S8" s="46"/>
      <c r="T8" s="38">
        <f>R8/E8</f>
        <v>1.2849462365591398</v>
      </c>
      <c r="U8" s="14"/>
    </row>
    <row r="9" spans="1:21" ht="97.95" customHeight="1">
      <c r="A9" s="355" t="s">
        <v>256</v>
      </c>
      <c r="B9" s="354" t="s">
        <v>187</v>
      </c>
      <c r="C9" s="374" t="s">
        <v>997</v>
      </c>
      <c r="D9" s="375"/>
      <c r="E9" s="379">
        <f>E8/4</f>
        <v>93</v>
      </c>
      <c r="F9" s="377">
        <v>63</v>
      </c>
      <c r="G9" s="377">
        <v>75</v>
      </c>
      <c r="H9" s="377">
        <v>93</v>
      </c>
      <c r="I9" s="377">
        <v>15</v>
      </c>
      <c r="J9" s="377">
        <v>55</v>
      </c>
      <c r="K9" s="377">
        <v>177</v>
      </c>
      <c r="L9" s="329"/>
      <c r="M9" s="329"/>
      <c r="N9" s="329"/>
      <c r="O9" s="329"/>
      <c r="P9" s="329"/>
      <c r="Q9" s="329"/>
      <c r="R9" s="46">
        <f t="shared" ref="R9:R16" si="1">F9+G9+H9+I9+J9+K9+L9+M9+N9+O9+P9+Q9</f>
        <v>478</v>
      </c>
      <c r="S9" s="46"/>
      <c r="T9" s="38">
        <f t="shared" ref="T9:T16" si="2">R9/E9</f>
        <v>5.139784946236559</v>
      </c>
      <c r="U9" s="14"/>
    </row>
    <row r="10" spans="1:21" ht="145.19999999999999" customHeight="1">
      <c r="A10" s="355" t="s">
        <v>9</v>
      </c>
      <c r="B10" s="354" t="s">
        <v>891</v>
      </c>
      <c r="C10" s="374" t="s">
        <v>998</v>
      </c>
      <c r="D10" s="374"/>
      <c r="E10" s="95">
        <v>93</v>
      </c>
      <c r="F10" s="377">
        <f t="shared" ref="F10:K10" si="3">SUM(F11:F14)</f>
        <v>63</v>
      </c>
      <c r="G10" s="377">
        <f t="shared" si="3"/>
        <v>75</v>
      </c>
      <c r="H10" s="377">
        <f t="shared" si="3"/>
        <v>93</v>
      </c>
      <c r="I10" s="376">
        <f t="shared" si="3"/>
        <v>15</v>
      </c>
      <c r="J10" s="376">
        <f t="shared" si="3"/>
        <v>55</v>
      </c>
      <c r="K10" s="376">
        <f t="shared" si="3"/>
        <v>177</v>
      </c>
      <c r="L10" s="329"/>
      <c r="M10" s="329"/>
      <c r="N10" s="329"/>
      <c r="O10" s="329"/>
      <c r="P10" s="329"/>
      <c r="Q10" s="329"/>
      <c r="R10" s="46">
        <f t="shared" si="1"/>
        <v>478</v>
      </c>
      <c r="S10" s="46"/>
      <c r="T10" s="38">
        <f t="shared" si="2"/>
        <v>5.139784946236559</v>
      </c>
      <c r="U10" s="77"/>
    </row>
    <row r="11" spans="1:21" ht="70.2" customHeight="1">
      <c r="A11" s="355" t="s">
        <v>259</v>
      </c>
      <c r="B11" s="354" t="s">
        <v>189</v>
      </c>
      <c r="C11" s="374" t="s">
        <v>999</v>
      </c>
      <c r="D11" s="375"/>
      <c r="E11" s="380">
        <v>3</v>
      </c>
      <c r="F11" s="377">
        <v>1</v>
      </c>
      <c r="G11" s="377">
        <v>1</v>
      </c>
      <c r="H11" s="377">
        <v>1</v>
      </c>
      <c r="I11" s="377">
        <v>1</v>
      </c>
      <c r="J11" s="377">
        <v>1</v>
      </c>
      <c r="K11" s="377">
        <v>1</v>
      </c>
      <c r="L11" s="329"/>
      <c r="M11" s="329"/>
      <c r="N11" s="329"/>
      <c r="O11" s="329"/>
      <c r="P11" s="329"/>
      <c r="Q11" s="329"/>
      <c r="R11" s="46">
        <f t="shared" si="1"/>
        <v>6</v>
      </c>
      <c r="S11" s="46"/>
      <c r="T11" s="38">
        <f t="shared" si="2"/>
        <v>2</v>
      </c>
      <c r="U11" s="14"/>
    </row>
    <row r="12" spans="1:21" ht="76.95" customHeight="1">
      <c r="A12" s="355" t="s">
        <v>260</v>
      </c>
      <c r="B12" s="354" t="s">
        <v>926</v>
      </c>
      <c r="C12" s="374" t="s">
        <v>1000</v>
      </c>
      <c r="D12" s="375"/>
      <c r="E12" s="376">
        <v>30</v>
      </c>
      <c r="F12" s="377">
        <v>16</v>
      </c>
      <c r="G12" s="377">
        <v>19</v>
      </c>
      <c r="H12" s="377">
        <v>27</v>
      </c>
      <c r="I12" s="377">
        <v>3</v>
      </c>
      <c r="J12" s="377">
        <v>4</v>
      </c>
      <c r="K12" s="377">
        <f>10+7</f>
        <v>17</v>
      </c>
      <c r="L12" s="329"/>
      <c r="M12" s="329"/>
      <c r="N12" s="329"/>
      <c r="O12" s="329"/>
      <c r="P12" s="329"/>
      <c r="Q12" s="329"/>
      <c r="R12" s="46">
        <f t="shared" si="1"/>
        <v>86</v>
      </c>
      <c r="S12" s="46"/>
      <c r="T12" s="38">
        <f t="shared" si="2"/>
        <v>2.8666666666666667</v>
      </c>
      <c r="U12" s="77"/>
    </row>
    <row r="13" spans="1:21" ht="93.6" customHeight="1">
      <c r="A13" s="355" t="s">
        <v>275</v>
      </c>
      <c r="B13" s="354" t="s">
        <v>927</v>
      </c>
      <c r="C13" s="374" t="s">
        <v>1001</v>
      </c>
      <c r="D13" s="375"/>
      <c r="E13" s="376">
        <v>30</v>
      </c>
      <c r="F13" s="377">
        <v>35</v>
      </c>
      <c r="G13" s="377">
        <v>42</v>
      </c>
      <c r="H13" s="377">
        <v>60</v>
      </c>
      <c r="I13" s="377">
        <v>11</v>
      </c>
      <c r="J13" s="377">
        <v>44</v>
      </c>
      <c r="K13" s="377">
        <v>148</v>
      </c>
      <c r="L13" s="329"/>
      <c r="M13" s="329"/>
      <c r="N13" s="329"/>
      <c r="O13" s="329"/>
      <c r="P13" s="329"/>
      <c r="Q13" s="329"/>
      <c r="R13" s="46">
        <f t="shared" si="1"/>
        <v>340</v>
      </c>
      <c r="S13" s="46"/>
      <c r="T13" s="38">
        <f t="shared" si="2"/>
        <v>11.333333333333334</v>
      </c>
      <c r="U13" s="13"/>
    </row>
    <row r="14" spans="1:21" ht="86.4" customHeight="1">
      <c r="A14" s="355" t="s">
        <v>311</v>
      </c>
      <c r="B14" s="354" t="s">
        <v>928</v>
      </c>
      <c r="C14" s="374" t="s">
        <v>1002</v>
      </c>
      <c r="D14" s="375"/>
      <c r="E14" s="379">
        <v>30</v>
      </c>
      <c r="F14" s="377">
        <v>11</v>
      </c>
      <c r="G14" s="377">
        <v>13</v>
      </c>
      <c r="H14" s="377">
        <v>5</v>
      </c>
      <c r="I14" s="377">
        <v>0</v>
      </c>
      <c r="J14" s="377">
        <v>6</v>
      </c>
      <c r="K14" s="377">
        <v>11</v>
      </c>
      <c r="L14" s="329"/>
      <c r="M14" s="329"/>
      <c r="N14" s="329"/>
      <c r="O14" s="329"/>
      <c r="P14" s="329"/>
      <c r="Q14" s="329"/>
      <c r="R14" s="46">
        <f t="shared" si="1"/>
        <v>46</v>
      </c>
      <c r="S14" s="46"/>
      <c r="T14" s="38">
        <f t="shared" si="2"/>
        <v>1.5333333333333334</v>
      </c>
      <c r="U14" s="13"/>
    </row>
    <row r="15" spans="1:21" ht="75.599999999999994" customHeight="1">
      <c r="A15" s="355" t="s">
        <v>10</v>
      </c>
      <c r="B15" s="354" t="s">
        <v>929</v>
      </c>
      <c r="C15" s="374" t="s">
        <v>930</v>
      </c>
      <c r="D15" s="374"/>
      <c r="E15" s="95">
        <v>25</v>
      </c>
      <c r="F15" s="377"/>
      <c r="G15" s="377"/>
      <c r="H15" s="377"/>
      <c r="I15" s="376"/>
      <c r="J15" s="376"/>
      <c r="K15" s="376">
        <v>26</v>
      </c>
      <c r="L15" s="329"/>
      <c r="M15" s="329"/>
      <c r="N15" s="329"/>
      <c r="O15" s="329"/>
      <c r="P15" s="329"/>
      <c r="Q15" s="329"/>
      <c r="R15" s="46">
        <f t="shared" si="1"/>
        <v>26</v>
      </c>
      <c r="S15" s="46"/>
      <c r="T15" s="38">
        <f t="shared" si="2"/>
        <v>1.04</v>
      </c>
      <c r="U15" s="13"/>
    </row>
    <row r="16" spans="1:21" ht="90.6" customHeight="1">
      <c r="A16" s="358" t="s">
        <v>261</v>
      </c>
      <c r="B16" s="358" t="s">
        <v>931</v>
      </c>
      <c r="C16" s="378" t="s">
        <v>190</v>
      </c>
      <c r="D16" s="375"/>
      <c r="E16" s="381">
        <v>25</v>
      </c>
      <c r="F16" s="377"/>
      <c r="G16" s="377"/>
      <c r="H16" s="377"/>
      <c r="I16" s="377"/>
      <c r="J16" s="377"/>
      <c r="K16" s="377">
        <v>26</v>
      </c>
      <c r="L16" s="356"/>
      <c r="M16" s="356"/>
      <c r="N16" s="356"/>
      <c r="O16" s="356"/>
      <c r="P16" s="356"/>
      <c r="Q16" s="356"/>
      <c r="R16" s="357">
        <f t="shared" si="1"/>
        <v>26</v>
      </c>
      <c r="S16" s="357"/>
      <c r="T16" s="311">
        <f t="shared" si="2"/>
        <v>1.04</v>
      </c>
      <c r="U16" s="236"/>
    </row>
    <row r="17" spans="1:21" ht="43.2">
      <c r="A17" s="353" t="s">
        <v>262</v>
      </c>
      <c r="B17" s="354" t="s">
        <v>932</v>
      </c>
      <c r="C17" s="374" t="s">
        <v>933</v>
      </c>
      <c r="D17" s="375"/>
      <c r="E17" s="376">
        <v>25</v>
      </c>
      <c r="F17" s="377"/>
      <c r="G17" s="377"/>
      <c r="H17" s="377"/>
      <c r="I17" s="377"/>
      <c r="J17" s="377"/>
      <c r="K17" s="377">
        <v>26</v>
      </c>
      <c r="L17" s="13"/>
      <c r="M17" s="13"/>
      <c r="N17" s="13"/>
      <c r="O17" s="13"/>
      <c r="P17" s="13"/>
      <c r="Q17" s="13"/>
      <c r="R17" s="13"/>
      <c r="S17" s="13"/>
      <c r="T17" s="311">
        <v>1.04</v>
      </c>
      <c r="U17" s="13"/>
    </row>
    <row r="18" spans="1:21" ht="49.95" customHeight="1">
      <c r="B18" s="31"/>
      <c r="C18" s="31"/>
      <c r="D18" s="31"/>
      <c r="E18" s="32"/>
      <c r="H18" s="32"/>
    </row>
    <row r="19" spans="1:21" ht="43.95" customHeight="1">
      <c r="B19" s="31"/>
      <c r="C19" s="31"/>
      <c r="D19" s="31"/>
      <c r="E19" s="32"/>
      <c r="H19" s="32"/>
    </row>
    <row r="20" spans="1:21" ht="48" customHeight="1">
      <c r="B20" s="31"/>
      <c r="C20" s="31"/>
      <c r="D20" s="31"/>
      <c r="E20" s="32"/>
      <c r="H20" s="32"/>
    </row>
    <row r="21" spans="1:21">
      <c r="B21" s="2"/>
      <c r="C21" s="1"/>
      <c r="D21" s="1"/>
      <c r="E21" s="25"/>
    </row>
    <row r="22" spans="1:21">
      <c r="B22" s="1"/>
      <c r="C22" s="27"/>
      <c r="D22" s="27"/>
      <c r="E22" s="28"/>
    </row>
    <row r="23" spans="1:21">
      <c r="B23" s="1"/>
      <c r="C23" s="27"/>
      <c r="D23" s="27"/>
      <c r="E23" s="25"/>
    </row>
    <row r="24" spans="1:21">
      <c r="B24" s="1"/>
      <c r="C24" s="1"/>
      <c r="D24" s="1"/>
      <c r="E24" s="25"/>
    </row>
    <row r="25" spans="1:21">
      <c r="B25" s="1"/>
      <c r="C25" s="1"/>
      <c r="D25" s="1"/>
      <c r="E25" s="25"/>
    </row>
    <row r="26" spans="1:21">
      <c r="B26" s="1"/>
      <c r="C26" s="1"/>
      <c r="D26" s="1"/>
      <c r="E26" s="25"/>
    </row>
    <row r="27" spans="1:21">
      <c r="B27" s="27"/>
      <c r="C27" s="1"/>
      <c r="D27" s="1"/>
      <c r="E27" s="25"/>
    </row>
    <row r="28" spans="1:21">
      <c r="B28" s="27"/>
      <c r="C28" s="1"/>
      <c r="D28" s="1"/>
      <c r="E28" s="25"/>
    </row>
    <row r="29" spans="1:21">
      <c r="B29" s="27"/>
      <c r="C29" s="1"/>
      <c r="D29" s="1"/>
      <c r="E29" s="25"/>
    </row>
    <row r="30" spans="1:21">
      <c r="B30" s="1"/>
      <c r="C30" s="1"/>
      <c r="D30" s="1"/>
      <c r="E30" s="25"/>
    </row>
    <row r="31" spans="1:21">
      <c r="B31" s="27"/>
      <c r="C31" s="1"/>
      <c r="D31" s="1"/>
      <c r="E31" s="25"/>
    </row>
    <row r="32" spans="1:21">
      <c r="B32" s="27"/>
      <c r="C32" s="1"/>
      <c r="D32" s="1"/>
      <c r="E32" s="25"/>
    </row>
    <row r="33" spans="2:5">
      <c r="B33" s="27"/>
      <c r="C33" s="1"/>
      <c r="D33" s="1"/>
      <c r="E33" s="25"/>
    </row>
  </sheetData>
  <sheetProtection algorithmName="SHA-512" hashValue="cftlaMv9mKiyfRr9F0QHF+C5vEyBceavh0/aBJLweqGh3jeDC2Khr0AXtV34hvz3wA2Xk54UOpwo+zcAjmH+/w==" saltValue="6B3BcfoizZO11m5YtmjAng==" spinCount="100000" sheet="1" objects="1" scenarios="1"/>
  <mergeCells count="10">
    <mergeCell ref="F6:Q6"/>
    <mergeCell ref="T6:T7"/>
    <mergeCell ref="U6:U7"/>
    <mergeCell ref="B1:C1"/>
    <mergeCell ref="B2:C2"/>
    <mergeCell ref="B5:C5"/>
    <mergeCell ref="B6:B7"/>
    <mergeCell ref="C6:C7"/>
    <mergeCell ref="E6:E7"/>
    <mergeCell ref="D6:D7"/>
  </mergeCells>
  <conditionalFormatting sqref="T8:T17">
    <cfRule type="cellIs" dxfId="160" priority="1" operator="between">
      <formula>0.8</formula>
      <formula>1.1</formula>
    </cfRule>
    <cfRule type="cellIs" dxfId="159" priority="2" operator="between">
      <formula>0.61</formula>
      <formula>0.79</formula>
    </cfRule>
    <cfRule type="cellIs" dxfId="158" priority="3" operator="between">
      <formula>0.51</formula>
      <formula>0.6</formula>
    </cfRule>
    <cfRule type="cellIs" dxfId="157" priority="4" operator="lessThan">
      <formula>0.51</formula>
    </cfRule>
  </conditionalFormatting>
  <pageMargins left="0.7" right="0.7" top="0.75" bottom="0.75" header="0.3" footer="0.3"/>
  <pageSetup orientation="portrait" horizontalDpi="0" verticalDpi="0" r:id="rId1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336A73-01A4-4E32-860E-D3B3978A01D9}">
  <dimension ref="A1:U20"/>
  <sheetViews>
    <sheetView topLeftCell="E5" zoomScaleNormal="100" workbookViewId="0">
      <selection activeCell="W11" sqref="W11"/>
    </sheetView>
  </sheetViews>
  <sheetFormatPr baseColWidth="10" defaultRowHeight="14.4"/>
  <cols>
    <col min="1" max="1" width="15.88671875" customWidth="1"/>
    <col min="2" max="2" width="47.44140625" customWidth="1"/>
    <col min="3" max="3" width="34" customWidth="1"/>
    <col min="4" max="4" width="22.109375" customWidth="1"/>
    <col min="5" max="5" width="16.33203125" customWidth="1"/>
    <col min="6" max="6" width="7.6640625" customWidth="1"/>
    <col min="7" max="7" width="6.88671875" customWidth="1"/>
    <col min="8" max="8" width="7.33203125" customWidth="1"/>
    <col min="9" max="11" width="7.109375" customWidth="1"/>
    <col min="12" max="14" width="6.5546875" customWidth="1"/>
    <col min="15" max="15" width="7.109375" customWidth="1"/>
    <col min="16" max="16" width="7.6640625" customWidth="1"/>
    <col min="17" max="17" width="6.88671875" customWidth="1"/>
    <col min="18" max="19" width="5.109375" hidden="1" customWidth="1"/>
    <col min="20" max="20" width="21" customWidth="1"/>
    <col min="21" max="21" width="22.6640625" customWidth="1"/>
  </cols>
  <sheetData>
    <row r="1" spans="1:21">
      <c r="B1" s="395" t="s">
        <v>0</v>
      </c>
      <c r="C1" s="395"/>
      <c r="D1" s="140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B2" s="395" t="s">
        <v>32</v>
      </c>
      <c r="C2" s="395"/>
      <c r="D2" s="140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>
      <c r="B3" s="140" t="s">
        <v>1</v>
      </c>
      <c r="C3" s="140"/>
      <c r="D3" s="140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>
      <c r="B4" s="140" t="s">
        <v>2</v>
      </c>
      <c r="C4" s="140" t="s">
        <v>47</v>
      </c>
      <c r="D4" s="140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>
      <c r="B5" s="395" t="s">
        <v>24</v>
      </c>
      <c r="C5" s="395"/>
      <c r="D5" s="140"/>
      <c r="E5" s="5" t="s">
        <v>230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17.25" customHeight="1" thickBot="1">
      <c r="B6" s="393" t="s">
        <v>25</v>
      </c>
      <c r="C6" s="393" t="s">
        <v>7</v>
      </c>
      <c r="D6" s="396" t="s">
        <v>817</v>
      </c>
      <c r="E6" s="396" t="s">
        <v>818</v>
      </c>
      <c r="F6" s="391" t="s">
        <v>26</v>
      </c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295"/>
      <c r="S6" s="295"/>
      <c r="T6" s="396" t="s">
        <v>819</v>
      </c>
      <c r="U6" s="389" t="s">
        <v>31</v>
      </c>
    </row>
    <row r="7" spans="1:21" s="2" customFormat="1" ht="58.5" customHeight="1">
      <c r="B7" s="393"/>
      <c r="C7" s="393"/>
      <c r="D7" s="396"/>
      <c r="E7" s="396"/>
      <c r="F7" s="293" t="s">
        <v>38</v>
      </c>
      <c r="G7" s="75" t="s">
        <v>39</v>
      </c>
      <c r="H7" s="74" t="s">
        <v>40</v>
      </c>
      <c r="I7" s="75" t="s">
        <v>41</v>
      </c>
      <c r="J7" s="74" t="s">
        <v>40</v>
      </c>
      <c r="K7" s="75" t="s">
        <v>43</v>
      </c>
      <c r="L7" s="74" t="s">
        <v>43</v>
      </c>
      <c r="M7" s="75" t="s">
        <v>41</v>
      </c>
      <c r="N7" s="74" t="s">
        <v>44</v>
      </c>
      <c r="O7" s="75" t="s">
        <v>42</v>
      </c>
      <c r="P7" s="74" t="s">
        <v>45</v>
      </c>
      <c r="Q7" s="294" t="s">
        <v>46</v>
      </c>
      <c r="R7" s="296"/>
      <c r="S7" s="296"/>
      <c r="T7" s="396"/>
      <c r="U7" s="389"/>
    </row>
    <row r="8" spans="1:21" ht="95.4" customHeight="1">
      <c r="A8" s="48" t="s">
        <v>255</v>
      </c>
      <c r="B8" s="18" t="s">
        <v>564</v>
      </c>
      <c r="C8" s="18" t="s">
        <v>231</v>
      </c>
      <c r="D8" s="288"/>
      <c r="E8" s="288" t="s">
        <v>824</v>
      </c>
      <c r="F8" s="329"/>
      <c r="G8" s="329"/>
      <c r="H8" s="329"/>
      <c r="I8" s="329"/>
      <c r="J8" s="329"/>
      <c r="K8" s="329"/>
      <c r="L8" s="329"/>
      <c r="M8" s="329"/>
      <c r="N8" s="329"/>
      <c r="O8" s="329"/>
      <c r="P8" s="329"/>
      <c r="Q8" s="329"/>
      <c r="R8" s="46">
        <f t="shared" ref="R8" si="0">F8+G8+H8+I8+J8+K8+L8+M8+N8+O8+P8+Q8</f>
        <v>0</v>
      </c>
      <c r="S8" s="46"/>
      <c r="T8" s="38" t="e">
        <f>R8/E8</f>
        <v>#VALUE!</v>
      </c>
      <c r="U8" s="14"/>
    </row>
    <row r="9" spans="1:21" ht="79.95" customHeight="1">
      <c r="A9" s="48" t="s">
        <v>256</v>
      </c>
      <c r="B9" s="18" t="s">
        <v>565</v>
      </c>
      <c r="C9" s="18" t="s">
        <v>479</v>
      </c>
      <c r="D9" s="288"/>
      <c r="E9" s="288" t="s">
        <v>824</v>
      </c>
      <c r="F9" s="329"/>
      <c r="G9" s="329"/>
      <c r="H9" s="329"/>
      <c r="I9" s="329"/>
      <c r="J9" s="329"/>
      <c r="K9" s="329"/>
      <c r="L9" s="329"/>
      <c r="M9" s="329"/>
      <c r="N9" s="329"/>
      <c r="O9" s="329"/>
      <c r="P9" s="329"/>
      <c r="Q9" s="329"/>
      <c r="R9" s="46">
        <f t="shared" ref="R9:R16" si="1">F9+G9+H9+I9+J9+K9+L9+M9+N9+O9+P9+Q9</f>
        <v>0</v>
      </c>
      <c r="S9" s="46"/>
      <c r="T9" s="38" t="e">
        <f t="shared" ref="T9:T16" si="2">R9/E9</f>
        <v>#VALUE!</v>
      </c>
      <c r="U9" s="14"/>
    </row>
    <row r="10" spans="1:21" ht="94.95" customHeight="1">
      <c r="A10" s="110" t="s">
        <v>9</v>
      </c>
      <c r="B10" s="18" t="s">
        <v>566</v>
      </c>
      <c r="C10" s="20" t="s">
        <v>883</v>
      </c>
      <c r="D10" s="288"/>
      <c r="E10" s="288">
        <v>6</v>
      </c>
      <c r="F10" s="329">
        <v>1</v>
      </c>
      <c r="G10" s="329">
        <v>1</v>
      </c>
      <c r="H10" s="329">
        <v>1</v>
      </c>
      <c r="I10" s="329">
        <v>0</v>
      </c>
      <c r="J10" s="329">
        <v>0</v>
      </c>
      <c r="K10" s="329">
        <v>0</v>
      </c>
      <c r="L10" s="329">
        <v>0</v>
      </c>
      <c r="M10" s="329"/>
      <c r="N10" s="329"/>
      <c r="O10" s="329"/>
      <c r="P10" s="329"/>
      <c r="Q10" s="329"/>
      <c r="R10" s="46">
        <f t="shared" si="1"/>
        <v>3</v>
      </c>
      <c r="S10" s="46"/>
      <c r="T10" s="38">
        <f t="shared" si="2"/>
        <v>0.5</v>
      </c>
      <c r="U10" s="77"/>
    </row>
    <row r="11" spans="1:21" ht="70.2" customHeight="1">
      <c r="A11" s="48" t="s">
        <v>259</v>
      </c>
      <c r="B11" s="18" t="s">
        <v>884</v>
      </c>
      <c r="C11" s="20" t="s">
        <v>885</v>
      </c>
      <c r="D11" s="288"/>
      <c r="E11" s="288">
        <v>4</v>
      </c>
      <c r="F11" s="329">
        <v>0</v>
      </c>
      <c r="G11" s="329">
        <v>0</v>
      </c>
      <c r="H11" s="329">
        <v>0</v>
      </c>
      <c r="I11" s="329">
        <v>0</v>
      </c>
      <c r="J11" s="329">
        <v>0</v>
      </c>
      <c r="K11" s="329">
        <v>0</v>
      </c>
      <c r="L11" s="329">
        <v>0</v>
      </c>
      <c r="M11" s="329"/>
      <c r="N11" s="329"/>
      <c r="O11" s="329"/>
      <c r="P11" s="329"/>
      <c r="Q11" s="329"/>
      <c r="R11" s="46">
        <f t="shared" si="1"/>
        <v>0</v>
      </c>
      <c r="S11" s="46"/>
      <c r="T11" s="38">
        <f t="shared" si="2"/>
        <v>0</v>
      </c>
      <c r="U11" s="14"/>
    </row>
    <row r="12" spans="1:21" ht="76.95" customHeight="1">
      <c r="A12" s="48" t="s">
        <v>260</v>
      </c>
      <c r="B12" s="11" t="s">
        <v>567</v>
      </c>
      <c r="C12" s="18" t="s">
        <v>232</v>
      </c>
      <c r="D12" s="288"/>
      <c r="E12" s="288" t="s">
        <v>824</v>
      </c>
      <c r="F12" s="329"/>
      <c r="G12" s="329"/>
      <c r="H12" s="329"/>
      <c r="I12" s="329"/>
      <c r="J12" s="329"/>
      <c r="K12" s="329"/>
      <c r="L12" s="329"/>
      <c r="M12" s="329"/>
      <c r="N12" s="329"/>
      <c r="O12" s="329"/>
      <c r="P12" s="329"/>
      <c r="Q12" s="329"/>
      <c r="R12" s="46">
        <f t="shared" si="1"/>
        <v>0</v>
      </c>
      <c r="S12" s="46"/>
      <c r="T12" s="38" t="e">
        <f t="shared" si="2"/>
        <v>#VALUE!</v>
      </c>
      <c r="U12" s="77"/>
    </row>
    <row r="13" spans="1:21" ht="93.6" customHeight="1">
      <c r="A13" s="48" t="s">
        <v>275</v>
      </c>
      <c r="B13" s="18" t="s">
        <v>568</v>
      </c>
      <c r="C13" s="20" t="s">
        <v>886</v>
      </c>
      <c r="D13" s="288"/>
      <c r="E13" s="288">
        <v>2</v>
      </c>
      <c r="F13" s="329">
        <v>0</v>
      </c>
      <c r="G13" s="329">
        <v>0</v>
      </c>
      <c r="H13" s="329">
        <v>0</v>
      </c>
      <c r="I13" s="329">
        <v>0</v>
      </c>
      <c r="J13" s="329">
        <v>0</v>
      </c>
      <c r="K13" s="329">
        <v>0</v>
      </c>
      <c r="L13" s="329">
        <v>0</v>
      </c>
      <c r="M13" s="329"/>
      <c r="N13" s="329"/>
      <c r="O13" s="329"/>
      <c r="P13" s="329"/>
      <c r="Q13" s="329"/>
      <c r="R13" s="46">
        <f t="shared" si="1"/>
        <v>0</v>
      </c>
      <c r="S13" s="46"/>
      <c r="T13" s="38">
        <f t="shared" si="2"/>
        <v>0</v>
      </c>
      <c r="U13" s="13"/>
    </row>
    <row r="14" spans="1:21" ht="86.4" customHeight="1">
      <c r="A14" s="110" t="s">
        <v>10</v>
      </c>
      <c r="B14" s="18" t="s">
        <v>569</v>
      </c>
      <c r="C14" s="18" t="s">
        <v>233</v>
      </c>
      <c r="D14" s="288"/>
      <c r="E14" s="288" t="s">
        <v>824</v>
      </c>
      <c r="F14" s="329"/>
      <c r="G14" s="329"/>
      <c r="H14" s="329"/>
      <c r="I14" s="329"/>
      <c r="J14" s="329"/>
      <c r="K14" s="329"/>
      <c r="L14" s="329"/>
      <c r="M14" s="329"/>
      <c r="N14" s="329"/>
      <c r="O14" s="329"/>
      <c r="P14" s="329"/>
      <c r="Q14" s="329"/>
      <c r="R14" s="46">
        <f t="shared" si="1"/>
        <v>0</v>
      </c>
      <c r="S14" s="46"/>
      <c r="T14" s="38" t="e">
        <f t="shared" si="2"/>
        <v>#VALUE!</v>
      </c>
      <c r="U14" s="13"/>
    </row>
    <row r="15" spans="1:21" ht="75.599999999999994" customHeight="1">
      <c r="A15" s="48" t="s">
        <v>261</v>
      </c>
      <c r="B15" s="18" t="s">
        <v>570</v>
      </c>
      <c r="C15" s="20" t="s">
        <v>887</v>
      </c>
      <c r="D15" s="288"/>
      <c r="E15" s="288">
        <v>4</v>
      </c>
      <c r="F15" s="329"/>
      <c r="G15" s="329"/>
      <c r="H15" s="329"/>
      <c r="I15" s="329"/>
      <c r="J15" s="329"/>
      <c r="K15" s="329"/>
      <c r="L15" s="329"/>
      <c r="M15" s="329"/>
      <c r="N15" s="329"/>
      <c r="O15" s="329"/>
      <c r="P15" s="329"/>
      <c r="Q15" s="329"/>
      <c r="R15" s="46">
        <f t="shared" si="1"/>
        <v>0</v>
      </c>
      <c r="S15" s="46"/>
      <c r="T15" s="38">
        <f t="shared" si="2"/>
        <v>0</v>
      </c>
      <c r="U15" s="13"/>
    </row>
    <row r="16" spans="1:21" ht="113.4" customHeight="1">
      <c r="A16" s="48" t="s">
        <v>262</v>
      </c>
      <c r="B16" s="20" t="s">
        <v>888</v>
      </c>
      <c r="C16" s="20" t="s">
        <v>889</v>
      </c>
      <c r="D16" s="288" t="s">
        <v>868</v>
      </c>
      <c r="E16" s="288" t="s">
        <v>890</v>
      </c>
      <c r="F16" s="329"/>
      <c r="G16" s="329"/>
      <c r="H16" s="329"/>
      <c r="I16" s="329"/>
      <c r="J16" s="329"/>
      <c r="K16" s="329"/>
      <c r="L16" s="329"/>
      <c r="M16" s="329"/>
      <c r="N16" s="329"/>
      <c r="O16" s="329"/>
      <c r="P16" s="329"/>
      <c r="Q16" s="329"/>
      <c r="R16" s="46">
        <f t="shared" si="1"/>
        <v>0</v>
      </c>
      <c r="S16" s="46"/>
      <c r="T16" s="38" t="e">
        <f t="shared" si="2"/>
        <v>#VALUE!</v>
      </c>
      <c r="U16" s="13"/>
    </row>
    <row r="17" spans="2:17" ht="15.6">
      <c r="B17" s="1"/>
      <c r="C17" s="1"/>
      <c r="D17" s="1"/>
      <c r="E17" s="25"/>
      <c r="F17" s="336"/>
      <c r="G17" s="336"/>
      <c r="H17" s="336"/>
      <c r="I17" s="336"/>
      <c r="J17" s="336"/>
      <c r="K17" s="336"/>
      <c r="L17" s="336"/>
      <c r="M17" s="336"/>
      <c r="N17" s="336"/>
      <c r="O17" s="336"/>
      <c r="P17" s="336"/>
      <c r="Q17" s="336"/>
    </row>
    <row r="18" spans="2:17">
      <c r="B18" s="27"/>
      <c r="C18" s="1"/>
      <c r="D18" s="1"/>
      <c r="E18" s="25"/>
    </row>
    <row r="19" spans="2:17">
      <c r="B19" s="27"/>
      <c r="C19" s="1"/>
      <c r="D19" s="1"/>
      <c r="E19" s="25"/>
    </row>
    <row r="20" spans="2:17">
      <c r="B20" s="27"/>
      <c r="C20" s="1"/>
      <c r="D20" s="1"/>
      <c r="E20" s="25"/>
    </row>
  </sheetData>
  <sheetProtection algorithmName="SHA-512" hashValue="Bvteram1m8U9LNlc+ItEprJlRmz5d8oWf5vQGyeEnS8NyLAXwphpbJ9219b9caduZ0JJcCcJAmMrBbiifE4SUg==" saltValue="jqNqQOOLGy9HXGzUNPyjaA==" spinCount="100000" sheet="1" objects="1" scenarios="1"/>
  <mergeCells count="10">
    <mergeCell ref="F6:Q6"/>
    <mergeCell ref="T6:T7"/>
    <mergeCell ref="U6:U7"/>
    <mergeCell ref="B1:C1"/>
    <mergeCell ref="B2:C2"/>
    <mergeCell ref="B5:C5"/>
    <mergeCell ref="B6:B7"/>
    <mergeCell ref="C6:C7"/>
    <mergeCell ref="E6:E7"/>
    <mergeCell ref="D6:D7"/>
  </mergeCells>
  <phoneticPr fontId="42" type="noConversion"/>
  <conditionalFormatting sqref="T8:T16">
    <cfRule type="cellIs" dxfId="156" priority="1" operator="between">
      <formula>0.8</formula>
      <formula>1.1</formula>
    </cfRule>
    <cfRule type="cellIs" dxfId="155" priority="2" operator="between">
      <formula>0.61</formula>
      <formula>0.79</formula>
    </cfRule>
    <cfRule type="cellIs" dxfId="154" priority="3" operator="between">
      <formula>0.51</formula>
      <formula>0.6</formula>
    </cfRule>
    <cfRule type="cellIs" dxfId="153" priority="4" operator="lessThan">
      <formula>0.51</formula>
    </cfRule>
  </conditionalFormatting>
  <pageMargins left="0.7" right="0.7" top="0.75" bottom="0.75" header="0.3" footer="0.3"/>
  <legacy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D6626-93D5-4393-8D20-F7D66537526F}">
  <dimension ref="A1:U28"/>
  <sheetViews>
    <sheetView topLeftCell="C1" zoomScale="90" zoomScaleNormal="90" workbookViewId="0">
      <pane ySplit="1" topLeftCell="A2" activePane="bottomLeft" state="frozen"/>
      <selection activeCell="B1" sqref="B1"/>
      <selection pane="bottomLeft" activeCell="X9" sqref="X9"/>
    </sheetView>
  </sheetViews>
  <sheetFormatPr baseColWidth="10" defaultRowHeight="14.4"/>
  <cols>
    <col min="1" max="1" width="15.6640625" customWidth="1"/>
    <col min="2" max="2" width="27.33203125" customWidth="1"/>
    <col min="3" max="3" width="37.44140625" customWidth="1"/>
    <col min="4" max="4" width="20.88671875" customWidth="1"/>
    <col min="5" max="5" width="17.44140625" customWidth="1"/>
    <col min="6" max="6" width="7.6640625" customWidth="1"/>
    <col min="7" max="7" width="6.88671875" customWidth="1"/>
    <col min="8" max="8" width="7.33203125" customWidth="1"/>
    <col min="9" max="11" width="7.109375" customWidth="1"/>
    <col min="12" max="14" width="6.5546875" customWidth="1"/>
    <col min="15" max="15" width="7.109375" customWidth="1"/>
    <col min="16" max="16" width="7.6640625" customWidth="1"/>
    <col min="17" max="17" width="6.88671875" customWidth="1"/>
    <col min="18" max="19" width="5.5546875" hidden="1" customWidth="1"/>
    <col min="20" max="20" width="21" customWidth="1"/>
    <col min="21" max="21" width="22.6640625" customWidth="1"/>
  </cols>
  <sheetData>
    <row r="1" spans="1:21">
      <c r="B1" s="395" t="s">
        <v>0</v>
      </c>
      <c r="C1" s="395"/>
      <c r="D1" s="140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B2" s="395" t="s">
        <v>32</v>
      </c>
      <c r="C2" s="395"/>
      <c r="D2" s="140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>
      <c r="B3" s="140" t="s">
        <v>1</v>
      </c>
      <c r="C3" s="140"/>
      <c r="D3" s="140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>
      <c r="B4" s="140" t="s">
        <v>2</v>
      </c>
      <c r="C4" s="140" t="s">
        <v>47</v>
      </c>
      <c r="D4" s="140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>
      <c r="B5" s="395" t="s">
        <v>24</v>
      </c>
      <c r="C5" s="395"/>
      <c r="D5" s="140"/>
      <c r="E5" s="5" t="s">
        <v>29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17.25" customHeight="1" thickBot="1">
      <c r="B6" s="393" t="s">
        <v>25</v>
      </c>
      <c r="C6" s="393" t="s">
        <v>7</v>
      </c>
      <c r="D6" s="396" t="s">
        <v>817</v>
      </c>
      <c r="E6" s="396" t="s">
        <v>818</v>
      </c>
      <c r="F6" s="391" t="s">
        <v>26</v>
      </c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295"/>
      <c r="S6" s="295"/>
      <c r="T6" s="396" t="s">
        <v>819</v>
      </c>
      <c r="U6" s="389" t="s">
        <v>31</v>
      </c>
    </row>
    <row r="7" spans="1:21" s="2" customFormat="1" ht="59.25" customHeight="1">
      <c r="B7" s="393"/>
      <c r="C7" s="393"/>
      <c r="D7" s="396"/>
      <c r="E7" s="396"/>
      <c r="F7" s="293" t="s">
        <v>38</v>
      </c>
      <c r="G7" s="75" t="s">
        <v>39</v>
      </c>
      <c r="H7" s="74" t="s">
        <v>40</v>
      </c>
      <c r="I7" s="75" t="s">
        <v>41</v>
      </c>
      <c r="J7" s="74" t="s">
        <v>40</v>
      </c>
      <c r="K7" s="75" t="s">
        <v>43</v>
      </c>
      <c r="L7" s="74" t="s">
        <v>43</v>
      </c>
      <c r="M7" s="75" t="s">
        <v>41</v>
      </c>
      <c r="N7" s="74" t="s">
        <v>44</v>
      </c>
      <c r="O7" s="75" t="s">
        <v>42</v>
      </c>
      <c r="P7" s="74" t="s">
        <v>45</v>
      </c>
      <c r="Q7" s="294" t="s">
        <v>46</v>
      </c>
      <c r="R7" s="296"/>
      <c r="S7" s="296"/>
      <c r="T7" s="396"/>
      <c r="U7" s="389"/>
    </row>
    <row r="8" spans="1:21" ht="150.6" customHeight="1">
      <c r="A8" s="22" t="s">
        <v>255</v>
      </c>
      <c r="B8" s="35" t="s">
        <v>546</v>
      </c>
      <c r="C8" s="20" t="s">
        <v>239</v>
      </c>
      <c r="D8" s="322"/>
      <c r="E8" s="288">
        <v>2</v>
      </c>
      <c r="F8" s="324">
        <v>1</v>
      </c>
      <c r="G8" s="324">
        <v>0</v>
      </c>
      <c r="H8" s="324">
        <v>0</v>
      </c>
      <c r="I8" s="324">
        <v>0</v>
      </c>
      <c r="J8" s="324">
        <v>0</v>
      </c>
      <c r="K8" s="324">
        <v>0</v>
      </c>
      <c r="L8" s="324">
        <v>0</v>
      </c>
      <c r="M8" s="324"/>
      <c r="N8" s="324"/>
      <c r="O8" s="324"/>
      <c r="P8" s="324"/>
      <c r="Q8" s="324"/>
      <c r="R8" s="46">
        <f t="shared" ref="R8" si="0">F8+G8+H8+I8+J8+K8+L8+M8+N8+O8+P8+Q8</f>
        <v>1</v>
      </c>
      <c r="S8" s="46"/>
      <c r="T8" s="38">
        <f>R8/E8</f>
        <v>0.5</v>
      </c>
      <c r="U8" s="14"/>
    </row>
    <row r="9" spans="1:21" ht="106.95" customHeight="1">
      <c r="A9" s="22" t="s">
        <v>256</v>
      </c>
      <c r="B9" s="20" t="s">
        <v>547</v>
      </c>
      <c r="C9" s="20" t="s">
        <v>825</v>
      </c>
      <c r="D9" s="16"/>
      <c r="E9" s="288">
        <v>2</v>
      </c>
      <c r="F9" s="324">
        <v>0</v>
      </c>
      <c r="G9" s="324">
        <v>1</v>
      </c>
      <c r="H9" s="324">
        <v>0</v>
      </c>
      <c r="I9" s="324">
        <v>0</v>
      </c>
      <c r="J9" s="324">
        <v>0</v>
      </c>
      <c r="K9" s="324">
        <v>0</v>
      </c>
      <c r="L9" s="324">
        <v>0</v>
      </c>
      <c r="M9" s="324"/>
      <c r="N9" s="324"/>
      <c r="O9" s="324"/>
      <c r="P9" s="324"/>
      <c r="Q9" s="324"/>
      <c r="R9" s="46">
        <f t="shared" ref="R9:R28" si="1">F9+G9+H9+I9+J9+K9+L9+M9+N9+O9+P9+Q9</f>
        <v>1</v>
      </c>
      <c r="S9" s="46"/>
      <c r="T9" s="38">
        <f t="shared" ref="T9:T28" si="2">R9/E9</f>
        <v>0.5</v>
      </c>
      <c r="U9" s="14"/>
    </row>
    <row r="10" spans="1:21" ht="83.4" customHeight="1">
      <c r="A10" s="321" t="s">
        <v>9</v>
      </c>
      <c r="B10" s="20" t="s">
        <v>548</v>
      </c>
      <c r="C10" s="20" t="s">
        <v>426</v>
      </c>
      <c r="D10" s="16"/>
      <c r="E10" s="288">
        <v>1</v>
      </c>
      <c r="F10" s="324">
        <v>1</v>
      </c>
      <c r="G10" s="324"/>
      <c r="H10" s="324"/>
      <c r="I10" s="324"/>
      <c r="J10" s="324"/>
      <c r="K10" s="324"/>
      <c r="L10" s="324"/>
      <c r="M10" s="324"/>
      <c r="N10" s="324"/>
      <c r="O10" s="324"/>
      <c r="P10" s="324"/>
      <c r="Q10" s="324"/>
      <c r="R10" s="46">
        <f t="shared" si="1"/>
        <v>1</v>
      </c>
      <c r="S10" s="46"/>
      <c r="T10" s="38">
        <f t="shared" si="2"/>
        <v>1</v>
      </c>
      <c r="U10" s="77"/>
    </row>
    <row r="11" spans="1:21" ht="70.95" customHeight="1">
      <c r="A11" s="22" t="s">
        <v>259</v>
      </c>
      <c r="B11" s="20" t="s">
        <v>549</v>
      </c>
      <c r="C11" s="20" t="s">
        <v>241</v>
      </c>
      <c r="D11" s="22"/>
      <c r="E11" s="288">
        <v>2</v>
      </c>
      <c r="F11" s="324">
        <v>0</v>
      </c>
      <c r="G11" s="324">
        <v>0</v>
      </c>
      <c r="H11" s="324">
        <v>1</v>
      </c>
      <c r="I11" s="324">
        <v>0</v>
      </c>
      <c r="J11" s="324">
        <v>0</v>
      </c>
      <c r="K11" s="324">
        <v>0</v>
      </c>
      <c r="L11" s="324">
        <v>1</v>
      </c>
      <c r="M11" s="324"/>
      <c r="N11" s="324"/>
      <c r="O11" s="324"/>
      <c r="P11" s="324"/>
      <c r="Q11" s="324"/>
      <c r="R11" s="46">
        <f t="shared" si="1"/>
        <v>2</v>
      </c>
      <c r="S11" s="46"/>
      <c r="T11" s="38">
        <f t="shared" si="2"/>
        <v>1</v>
      </c>
      <c r="U11" s="77"/>
    </row>
    <row r="12" spans="1:21" ht="61.2" customHeight="1">
      <c r="A12" s="22" t="s">
        <v>260</v>
      </c>
      <c r="B12" s="20" t="s">
        <v>550</v>
      </c>
      <c r="C12" s="20" t="s">
        <v>904</v>
      </c>
      <c r="D12" s="22"/>
      <c r="E12" s="288">
        <v>4</v>
      </c>
      <c r="F12" s="324">
        <v>0</v>
      </c>
      <c r="G12" s="324">
        <v>0</v>
      </c>
      <c r="H12" s="324">
        <v>1</v>
      </c>
      <c r="I12" s="324">
        <v>1</v>
      </c>
      <c r="J12" s="324">
        <v>0</v>
      </c>
      <c r="K12" s="324">
        <v>0</v>
      </c>
      <c r="L12" s="324">
        <v>0</v>
      </c>
      <c r="M12" s="324"/>
      <c r="N12" s="324"/>
      <c r="O12" s="324"/>
      <c r="P12" s="324"/>
      <c r="Q12" s="324"/>
      <c r="R12" s="46">
        <f t="shared" si="1"/>
        <v>2</v>
      </c>
      <c r="S12" s="46"/>
      <c r="T12" s="38">
        <f t="shared" si="2"/>
        <v>0.5</v>
      </c>
      <c r="U12" s="77"/>
    </row>
    <row r="13" spans="1:21" ht="43.2">
      <c r="A13" s="321" t="s">
        <v>10</v>
      </c>
      <c r="B13" s="20" t="s">
        <v>828</v>
      </c>
      <c r="C13" s="20" t="s">
        <v>242</v>
      </c>
      <c r="D13" s="22"/>
      <c r="E13" s="288">
        <v>4</v>
      </c>
      <c r="F13" s="324">
        <v>0</v>
      </c>
      <c r="G13" s="324">
        <v>0</v>
      </c>
      <c r="H13" s="324">
        <v>0</v>
      </c>
      <c r="I13" s="324">
        <v>0</v>
      </c>
      <c r="J13" s="324">
        <v>0</v>
      </c>
      <c r="K13" s="324">
        <v>0</v>
      </c>
      <c r="L13" s="324">
        <v>0</v>
      </c>
      <c r="M13" s="324"/>
      <c r="N13" s="324"/>
      <c r="O13" s="324"/>
      <c r="P13" s="324"/>
      <c r="Q13" s="324"/>
      <c r="R13" s="46">
        <f t="shared" si="1"/>
        <v>0</v>
      </c>
      <c r="S13" s="46"/>
      <c r="T13" s="38">
        <f t="shared" si="2"/>
        <v>0</v>
      </c>
      <c r="U13" s="13"/>
    </row>
    <row r="14" spans="1:21" ht="57.6">
      <c r="A14" s="22" t="s">
        <v>261</v>
      </c>
      <c r="B14" s="20" t="s">
        <v>552</v>
      </c>
      <c r="C14" s="20" t="s">
        <v>243</v>
      </c>
      <c r="D14" s="22"/>
      <c r="E14" s="288">
        <v>4</v>
      </c>
      <c r="F14" s="324">
        <v>0</v>
      </c>
      <c r="G14" s="324">
        <v>0</v>
      </c>
      <c r="H14" s="324">
        <v>0</v>
      </c>
      <c r="I14" s="324">
        <v>0</v>
      </c>
      <c r="J14" s="324">
        <v>0</v>
      </c>
      <c r="K14" s="324">
        <v>0</v>
      </c>
      <c r="L14" s="324">
        <v>0</v>
      </c>
      <c r="M14" s="324"/>
      <c r="N14" s="324"/>
      <c r="O14" s="324"/>
      <c r="P14" s="324"/>
      <c r="Q14" s="324"/>
      <c r="R14" s="46">
        <f t="shared" si="1"/>
        <v>0</v>
      </c>
      <c r="S14" s="46"/>
      <c r="T14" s="38">
        <f t="shared" si="2"/>
        <v>0</v>
      </c>
      <c r="U14" s="13"/>
    </row>
    <row r="15" spans="1:21" ht="57.6">
      <c r="A15" s="22" t="s">
        <v>262</v>
      </c>
      <c r="B15" s="20" t="s">
        <v>553</v>
      </c>
      <c r="C15" s="36" t="s">
        <v>244</v>
      </c>
      <c r="D15" s="22"/>
      <c r="E15" s="288">
        <v>4</v>
      </c>
      <c r="F15" s="324">
        <v>0</v>
      </c>
      <c r="G15" s="324">
        <v>0</v>
      </c>
      <c r="H15" s="324">
        <v>0</v>
      </c>
      <c r="I15" s="324">
        <v>0</v>
      </c>
      <c r="J15" s="324">
        <v>0</v>
      </c>
      <c r="K15" s="324">
        <v>0</v>
      </c>
      <c r="L15" s="324">
        <v>0</v>
      </c>
      <c r="M15" s="324"/>
      <c r="N15" s="324"/>
      <c r="O15" s="324"/>
      <c r="P15" s="324"/>
      <c r="Q15" s="324"/>
      <c r="R15" s="46">
        <f t="shared" si="1"/>
        <v>0</v>
      </c>
      <c r="S15" s="46"/>
      <c r="T15" s="38">
        <f t="shared" si="2"/>
        <v>0</v>
      </c>
      <c r="U15" s="13"/>
    </row>
    <row r="16" spans="1:21" ht="43.2">
      <c r="A16" s="22" t="s">
        <v>263</v>
      </c>
      <c r="B16" s="20" t="s">
        <v>554</v>
      </c>
      <c r="C16" s="36" t="s">
        <v>245</v>
      </c>
      <c r="D16" s="16"/>
      <c r="E16" s="288">
        <v>4</v>
      </c>
      <c r="F16" s="324">
        <v>0</v>
      </c>
      <c r="G16" s="324">
        <v>0</v>
      </c>
      <c r="H16" s="324">
        <v>0</v>
      </c>
      <c r="I16" s="324">
        <v>0</v>
      </c>
      <c r="J16" s="324">
        <v>0</v>
      </c>
      <c r="K16" s="324">
        <v>0</v>
      </c>
      <c r="L16" s="324">
        <v>0</v>
      </c>
      <c r="M16" s="324"/>
      <c r="N16" s="324"/>
      <c r="O16" s="324"/>
      <c r="P16" s="324"/>
      <c r="Q16" s="324"/>
      <c r="R16" s="46">
        <f t="shared" ref="R16" si="3">F16+G16+H16+I16+J16+K16+L16+M16+N16+O16+P16+Q16</f>
        <v>0</v>
      </c>
      <c r="S16" s="46"/>
      <c r="T16" s="38">
        <f t="shared" ref="T16" si="4">R16/E16</f>
        <v>0</v>
      </c>
      <c r="U16" s="13"/>
    </row>
    <row r="17" spans="1:21" ht="63.6" customHeight="1">
      <c r="A17" s="22" t="s">
        <v>829</v>
      </c>
      <c r="B17" s="20" t="s">
        <v>830</v>
      </c>
      <c r="C17" s="181" t="s">
        <v>905</v>
      </c>
      <c r="D17" s="18"/>
      <c r="E17" s="288">
        <v>2</v>
      </c>
      <c r="F17" s="324">
        <v>1</v>
      </c>
      <c r="G17" s="324">
        <v>0</v>
      </c>
      <c r="H17" s="324">
        <v>0</v>
      </c>
      <c r="I17" s="324">
        <v>0</v>
      </c>
      <c r="J17" s="324">
        <v>0</v>
      </c>
      <c r="K17" s="324">
        <v>0</v>
      </c>
      <c r="L17" s="324">
        <v>0</v>
      </c>
      <c r="M17" s="324"/>
      <c r="N17" s="324"/>
      <c r="O17" s="324"/>
      <c r="P17" s="324"/>
      <c r="Q17" s="324"/>
      <c r="R17" s="46">
        <f t="shared" si="1"/>
        <v>1</v>
      </c>
      <c r="S17" s="46"/>
      <c r="T17" s="38">
        <f t="shared" si="2"/>
        <v>0.5</v>
      </c>
      <c r="U17" s="13"/>
    </row>
    <row r="18" spans="1:21" ht="57.6">
      <c r="A18" s="321" t="s">
        <v>11</v>
      </c>
      <c r="B18" s="37" t="s">
        <v>555</v>
      </c>
      <c r="C18" s="39" t="s">
        <v>424</v>
      </c>
      <c r="D18" s="16"/>
      <c r="E18" s="288">
        <v>2</v>
      </c>
      <c r="F18" s="324">
        <v>1</v>
      </c>
      <c r="G18" s="324">
        <v>0</v>
      </c>
      <c r="H18" s="324">
        <v>0</v>
      </c>
      <c r="I18" s="324">
        <v>0</v>
      </c>
      <c r="J18" s="324">
        <v>0</v>
      </c>
      <c r="K18" s="324">
        <v>0</v>
      </c>
      <c r="L18" s="324">
        <v>0</v>
      </c>
      <c r="M18" s="324"/>
      <c r="N18" s="324"/>
      <c r="O18" s="324"/>
      <c r="P18" s="324"/>
      <c r="Q18" s="324"/>
      <c r="R18" s="46">
        <f t="shared" si="1"/>
        <v>1</v>
      </c>
      <c r="S18" s="46"/>
      <c r="T18" s="38">
        <f t="shared" si="2"/>
        <v>0.5</v>
      </c>
      <c r="U18" s="13"/>
    </row>
    <row r="19" spans="1:21" ht="57.6">
      <c r="A19" s="22" t="s">
        <v>264</v>
      </c>
      <c r="B19" s="37" t="s">
        <v>906</v>
      </c>
      <c r="C19" s="36" t="s">
        <v>246</v>
      </c>
      <c r="D19" s="16"/>
      <c r="E19" s="288">
        <v>1</v>
      </c>
      <c r="F19" s="324">
        <v>0</v>
      </c>
      <c r="G19" s="324">
        <v>0</v>
      </c>
      <c r="H19" s="324">
        <v>0</v>
      </c>
      <c r="I19" s="324">
        <v>0</v>
      </c>
      <c r="J19" s="324">
        <v>0</v>
      </c>
      <c r="K19" s="324">
        <v>0</v>
      </c>
      <c r="L19" s="324">
        <v>0</v>
      </c>
      <c r="M19" s="324"/>
      <c r="N19" s="324"/>
      <c r="O19" s="324"/>
      <c r="P19" s="324"/>
      <c r="Q19" s="324"/>
      <c r="R19" s="46">
        <f t="shared" si="1"/>
        <v>0</v>
      </c>
      <c r="S19" s="46"/>
      <c r="T19" s="38">
        <f t="shared" si="2"/>
        <v>0</v>
      </c>
      <c r="U19" s="13"/>
    </row>
    <row r="20" spans="1:21" ht="43.2">
      <c r="A20" s="22" t="s">
        <v>265</v>
      </c>
      <c r="B20" s="37" t="s">
        <v>556</v>
      </c>
      <c r="C20" s="36" t="s">
        <v>251</v>
      </c>
      <c r="D20" s="16"/>
      <c r="E20" s="288">
        <v>1</v>
      </c>
      <c r="F20" s="324">
        <v>1</v>
      </c>
      <c r="G20" s="324"/>
      <c r="H20" s="324"/>
      <c r="I20" s="324"/>
      <c r="J20" s="324"/>
      <c r="K20" s="324"/>
      <c r="L20" s="324"/>
      <c r="M20" s="324"/>
      <c r="N20" s="324"/>
      <c r="O20" s="324"/>
      <c r="P20" s="324"/>
      <c r="Q20" s="324"/>
      <c r="R20" s="46">
        <f t="shared" si="1"/>
        <v>1</v>
      </c>
      <c r="S20" s="46"/>
      <c r="T20" s="38">
        <f t="shared" si="2"/>
        <v>1</v>
      </c>
      <c r="U20" s="13"/>
    </row>
    <row r="21" spans="1:21" ht="57.6">
      <c r="A21" s="22" t="s">
        <v>266</v>
      </c>
      <c r="B21" s="37" t="s">
        <v>557</v>
      </c>
      <c r="C21" s="36" t="s">
        <v>247</v>
      </c>
      <c r="D21" s="16"/>
      <c r="E21" s="288">
        <v>3</v>
      </c>
      <c r="F21" s="324">
        <v>0</v>
      </c>
      <c r="G21" s="324">
        <v>0</v>
      </c>
      <c r="H21" s="324">
        <v>1</v>
      </c>
      <c r="I21" s="324">
        <v>0</v>
      </c>
      <c r="J21" s="324">
        <v>0</v>
      </c>
      <c r="K21" s="324">
        <v>0</v>
      </c>
      <c r="L21" s="324">
        <v>0</v>
      </c>
      <c r="M21" s="324"/>
      <c r="N21" s="324"/>
      <c r="O21" s="324"/>
      <c r="P21" s="324"/>
      <c r="Q21" s="324"/>
      <c r="R21" s="46">
        <f t="shared" si="1"/>
        <v>1</v>
      </c>
      <c r="S21" s="46"/>
      <c r="T21" s="38">
        <f t="shared" si="2"/>
        <v>0.33333333333333331</v>
      </c>
      <c r="U21" s="13"/>
    </row>
    <row r="22" spans="1:21" ht="57.6">
      <c r="A22" s="22" t="s">
        <v>267</v>
      </c>
      <c r="B22" s="37" t="s">
        <v>558</v>
      </c>
      <c r="C22" s="36" t="s">
        <v>248</v>
      </c>
      <c r="D22" s="16"/>
      <c r="E22" s="288">
        <v>25</v>
      </c>
      <c r="F22" s="324">
        <v>0</v>
      </c>
      <c r="G22" s="324">
        <v>0</v>
      </c>
      <c r="H22" s="324">
        <v>0</v>
      </c>
      <c r="I22" s="324">
        <v>22</v>
      </c>
      <c r="J22" s="324">
        <v>0</v>
      </c>
      <c r="K22" s="324">
        <v>1</v>
      </c>
      <c r="L22" s="324">
        <v>1</v>
      </c>
      <c r="M22" s="324"/>
      <c r="N22" s="324"/>
      <c r="O22" s="324"/>
      <c r="P22" s="324"/>
      <c r="Q22" s="324"/>
      <c r="R22" s="46">
        <f t="shared" si="1"/>
        <v>24</v>
      </c>
      <c r="S22" s="46"/>
      <c r="T22" s="38">
        <f t="shared" si="2"/>
        <v>0.96</v>
      </c>
      <c r="U22" s="13"/>
    </row>
    <row r="23" spans="1:21" ht="100.8">
      <c r="A23" s="321" t="s">
        <v>12</v>
      </c>
      <c r="B23" s="37" t="s">
        <v>559</v>
      </c>
      <c r="C23" s="39" t="s">
        <v>425</v>
      </c>
      <c r="D23" s="16"/>
      <c r="E23" s="288">
        <v>1</v>
      </c>
      <c r="F23" s="324">
        <v>0</v>
      </c>
      <c r="G23" s="324">
        <v>0</v>
      </c>
      <c r="H23" s="324">
        <v>0</v>
      </c>
      <c r="I23" s="324">
        <v>0</v>
      </c>
      <c r="J23" s="324">
        <v>0</v>
      </c>
      <c r="K23" s="324">
        <v>0</v>
      </c>
      <c r="L23" s="324">
        <v>0</v>
      </c>
      <c r="M23" s="324"/>
      <c r="N23" s="324"/>
      <c r="O23" s="324"/>
      <c r="P23" s="324"/>
      <c r="Q23" s="324"/>
      <c r="R23" s="46">
        <f t="shared" si="1"/>
        <v>0</v>
      </c>
      <c r="S23" s="46"/>
      <c r="T23" s="38">
        <f t="shared" si="2"/>
        <v>0</v>
      </c>
      <c r="U23" s="20" t="s">
        <v>908</v>
      </c>
    </row>
    <row r="24" spans="1:21" ht="41.4">
      <c r="A24" s="22" t="s">
        <v>268</v>
      </c>
      <c r="B24" s="37" t="s">
        <v>560</v>
      </c>
      <c r="C24" s="36" t="s">
        <v>249</v>
      </c>
      <c r="D24" s="22"/>
      <c r="E24" s="288">
        <v>1</v>
      </c>
      <c r="F24" s="324">
        <v>0</v>
      </c>
      <c r="G24" s="324">
        <v>0</v>
      </c>
      <c r="H24" s="324">
        <v>0</v>
      </c>
      <c r="I24" s="324">
        <v>0</v>
      </c>
      <c r="J24" s="324">
        <v>1</v>
      </c>
      <c r="K24" s="324">
        <v>0</v>
      </c>
      <c r="L24" s="324">
        <v>0</v>
      </c>
      <c r="M24" s="324"/>
      <c r="N24" s="324"/>
      <c r="O24" s="324"/>
      <c r="P24" s="324"/>
      <c r="Q24" s="324"/>
      <c r="R24" s="46">
        <f t="shared" si="1"/>
        <v>1</v>
      </c>
      <c r="S24" s="46"/>
      <c r="T24" s="38">
        <f t="shared" si="2"/>
        <v>1</v>
      </c>
      <c r="U24" s="13"/>
    </row>
    <row r="25" spans="1:21" ht="57.6">
      <c r="A25" s="22" t="s">
        <v>269</v>
      </c>
      <c r="B25" s="37" t="s">
        <v>907</v>
      </c>
      <c r="C25" s="20" t="s">
        <v>250</v>
      </c>
      <c r="D25" s="22"/>
      <c r="E25" s="288">
        <v>2</v>
      </c>
      <c r="F25" s="324">
        <v>0</v>
      </c>
      <c r="G25" s="324">
        <v>0</v>
      </c>
      <c r="H25" s="324">
        <v>0</v>
      </c>
      <c r="I25" s="324">
        <v>0</v>
      </c>
      <c r="J25" s="324">
        <v>0</v>
      </c>
      <c r="K25" s="324">
        <v>1</v>
      </c>
      <c r="L25" s="324">
        <v>0</v>
      </c>
      <c r="M25" s="324"/>
      <c r="N25" s="324"/>
      <c r="O25" s="324"/>
      <c r="P25" s="324"/>
      <c r="Q25" s="324"/>
      <c r="R25" s="46">
        <f t="shared" si="1"/>
        <v>1</v>
      </c>
      <c r="S25" s="46"/>
      <c r="T25" s="38">
        <f t="shared" si="2"/>
        <v>0.5</v>
      </c>
      <c r="U25" s="13"/>
    </row>
    <row r="26" spans="1:21" ht="43.2">
      <c r="A26" s="321" t="s">
        <v>271</v>
      </c>
      <c r="B26" s="37" t="s">
        <v>561</v>
      </c>
      <c r="C26" s="39" t="s">
        <v>252</v>
      </c>
      <c r="D26" s="323"/>
      <c r="E26" s="288">
        <v>2</v>
      </c>
      <c r="F26" s="324">
        <v>0</v>
      </c>
      <c r="G26" s="324">
        <v>0</v>
      </c>
      <c r="H26" s="324">
        <v>0</v>
      </c>
      <c r="I26" s="324">
        <v>0</v>
      </c>
      <c r="J26" s="324">
        <v>1</v>
      </c>
      <c r="K26" s="324">
        <v>0</v>
      </c>
      <c r="L26" s="324">
        <v>0</v>
      </c>
      <c r="M26" s="324"/>
      <c r="N26" s="324"/>
      <c r="O26" s="324"/>
      <c r="P26" s="324"/>
      <c r="Q26" s="324"/>
      <c r="R26" s="46">
        <f t="shared" si="1"/>
        <v>1</v>
      </c>
      <c r="S26" s="46"/>
      <c r="T26" s="38">
        <f t="shared" si="2"/>
        <v>0.5</v>
      </c>
      <c r="U26" s="13"/>
    </row>
    <row r="27" spans="1:21" ht="57.6">
      <c r="A27" s="22" t="s">
        <v>272</v>
      </c>
      <c r="B27" s="20" t="s">
        <v>562</v>
      </c>
      <c r="C27" s="20" t="s">
        <v>253</v>
      </c>
      <c r="D27" s="16"/>
      <c r="E27" s="288">
        <v>4</v>
      </c>
      <c r="F27" s="324">
        <v>1</v>
      </c>
      <c r="G27" s="324">
        <v>1</v>
      </c>
      <c r="H27" s="324">
        <v>0</v>
      </c>
      <c r="I27" s="324">
        <v>0</v>
      </c>
      <c r="J27" s="324">
        <v>1</v>
      </c>
      <c r="K27" s="324">
        <v>0</v>
      </c>
      <c r="L27" s="324">
        <v>0</v>
      </c>
      <c r="M27" s="324"/>
      <c r="N27" s="324"/>
      <c r="O27" s="324"/>
      <c r="P27" s="324"/>
      <c r="Q27" s="324"/>
      <c r="R27" s="46">
        <f t="shared" si="1"/>
        <v>3</v>
      </c>
      <c r="S27" s="46"/>
      <c r="T27" s="38">
        <f t="shared" si="2"/>
        <v>0.75</v>
      </c>
      <c r="U27" s="13"/>
    </row>
    <row r="28" spans="1:21" ht="75.599999999999994" customHeight="1">
      <c r="A28" s="22" t="s">
        <v>273</v>
      </c>
      <c r="B28" s="20" t="s">
        <v>563</v>
      </c>
      <c r="C28" s="20" t="s">
        <v>254</v>
      </c>
      <c r="D28" s="16"/>
      <c r="E28" s="340">
        <v>4</v>
      </c>
      <c r="F28" s="324">
        <v>0</v>
      </c>
      <c r="G28" s="324">
        <v>0</v>
      </c>
      <c r="H28" s="324">
        <v>0</v>
      </c>
      <c r="I28" s="324">
        <v>0</v>
      </c>
      <c r="J28" s="324">
        <v>0</v>
      </c>
      <c r="K28" s="324">
        <v>0</v>
      </c>
      <c r="L28" s="324">
        <v>0</v>
      </c>
      <c r="M28" s="324"/>
      <c r="N28" s="324"/>
      <c r="O28" s="324"/>
      <c r="P28" s="324"/>
      <c r="Q28" s="324"/>
      <c r="R28" s="46">
        <f t="shared" si="1"/>
        <v>0</v>
      </c>
      <c r="S28" s="46"/>
      <c r="T28" s="38">
        <f t="shared" si="2"/>
        <v>0</v>
      </c>
      <c r="U28" s="20" t="s">
        <v>831</v>
      </c>
    </row>
  </sheetData>
  <sheetProtection algorithmName="SHA-512" hashValue="bBXM0wq7Vu3sMGWXxeOAuPrh6ofD2bpRJewosiV2sxLl+U5iyTZcGiGArucfvEml6/PAtGSU9ApH+fxe/swVsw==" saltValue="6umc8EMZi8OFiDvV6PMqtg==" spinCount="100000" sheet="1" objects="1" scenarios="1"/>
  <mergeCells count="10">
    <mergeCell ref="F6:Q6"/>
    <mergeCell ref="T6:T7"/>
    <mergeCell ref="U6:U7"/>
    <mergeCell ref="B1:C1"/>
    <mergeCell ref="B2:C2"/>
    <mergeCell ref="B5:C5"/>
    <mergeCell ref="B6:B7"/>
    <mergeCell ref="C6:C7"/>
    <mergeCell ref="E6:E7"/>
    <mergeCell ref="D6:D7"/>
  </mergeCells>
  <conditionalFormatting sqref="T8:T28">
    <cfRule type="cellIs" dxfId="152" priority="1" operator="between">
      <formula>0.8</formula>
      <formula>1.1</formula>
    </cfRule>
    <cfRule type="cellIs" dxfId="151" priority="2" operator="between">
      <formula>0.61</formula>
      <formula>0.79</formula>
    </cfRule>
    <cfRule type="cellIs" dxfId="150" priority="3" operator="between">
      <formula>0.51</formula>
      <formula>0.6</formula>
    </cfRule>
    <cfRule type="cellIs" dxfId="149" priority="4" operator="lessThan">
      <formula>0.51</formula>
    </cfRule>
  </conditionalFormatting>
  <pageMargins left="0.7" right="0.7" top="0.75" bottom="0.75" header="0.3" footer="0.3"/>
  <pageSetup orientation="portrait" horizontalDpi="0" verticalDpi="0" r:id="rId1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82329-A01D-495A-9E21-99103BF955B8}">
  <dimension ref="A1:W35"/>
  <sheetViews>
    <sheetView topLeftCell="C7" zoomScale="90" zoomScaleNormal="90" workbookViewId="0">
      <selection activeCell="J9" sqref="J9"/>
    </sheetView>
  </sheetViews>
  <sheetFormatPr baseColWidth="10" defaultRowHeight="14.4"/>
  <cols>
    <col min="1" max="1" width="17.109375" customWidth="1"/>
    <col min="2" max="2" width="47.44140625" customWidth="1"/>
    <col min="3" max="3" width="35" customWidth="1"/>
    <col min="4" max="4" width="17.88671875" customWidth="1"/>
    <col min="5" max="5" width="17.44140625" customWidth="1"/>
    <col min="6" max="6" width="7.6640625" customWidth="1"/>
    <col min="7" max="7" width="6.88671875" customWidth="1"/>
    <col min="8" max="8" width="7.33203125" customWidth="1"/>
    <col min="9" max="11" width="7.109375" customWidth="1"/>
    <col min="12" max="14" width="6.5546875" customWidth="1"/>
    <col min="15" max="15" width="7.109375" customWidth="1"/>
    <col min="16" max="16" width="7.6640625" customWidth="1"/>
    <col min="17" max="17" width="6.88671875" customWidth="1"/>
    <col min="18" max="19" width="5.109375" hidden="1" customWidth="1"/>
    <col min="20" max="20" width="21" customWidth="1"/>
    <col min="21" max="21" width="22.6640625" customWidth="1"/>
  </cols>
  <sheetData>
    <row r="1" spans="1:23">
      <c r="B1" s="395" t="s">
        <v>0</v>
      </c>
      <c r="C1" s="395"/>
      <c r="D1" s="140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3">
      <c r="B2" s="395" t="s">
        <v>32</v>
      </c>
      <c r="C2" s="395"/>
      <c r="D2" s="140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3">
      <c r="B3" s="140" t="s">
        <v>1</v>
      </c>
      <c r="C3" s="140"/>
      <c r="D3" s="140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3">
      <c r="B4" s="140" t="s">
        <v>2</v>
      </c>
      <c r="C4" s="140" t="s">
        <v>47</v>
      </c>
      <c r="D4" s="140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3">
      <c r="B5" s="395" t="s">
        <v>24</v>
      </c>
      <c r="C5" s="395"/>
      <c r="D5" s="140"/>
      <c r="E5" s="5" t="s">
        <v>33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3" ht="17.25" customHeight="1" thickBot="1">
      <c r="B6" s="393" t="s">
        <v>25</v>
      </c>
      <c r="C6" s="393" t="s">
        <v>7</v>
      </c>
      <c r="D6" s="396" t="s">
        <v>817</v>
      </c>
      <c r="E6" s="396" t="s">
        <v>818</v>
      </c>
      <c r="F6" s="391" t="s">
        <v>26</v>
      </c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295"/>
      <c r="S6" s="295"/>
      <c r="T6" s="396" t="s">
        <v>819</v>
      </c>
      <c r="U6" s="389" t="s">
        <v>31</v>
      </c>
    </row>
    <row r="7" spans="1:23" s="2" customFormat="1" ht="75" customHeight="1">
      <c r="B7" s="393"/>
      <c r="C7" s="393"/>
      <c r="D7" s="396"/>
      <c r="E7" s="396"/>
      <c r="F7" s="293" t="s">
        <v>38</v>
      </c>
      <c r="G7" s="75" t="s">
        <v>39</v>
      </c>
      <c r="H7" s="74" t="s">
        <v>40</v>
      </c>
      <c r="I7" s="75" t="s">
        <v>41</v>
      </c>
      <c r="J7" s="74" t="s">
        <v>40</v>
      </c>
      <c r="K7" s="75" t="s">
        <v>43</v>
      </c>
      <c r="L7" s="74" t="s">
        <v>43</v>
      </c>
      <c r="M7" s="75" t="s">
        <v>41</v>
      </c>
      <c r="N7" s="74" t="s">
        <v>44</v>
      </c>
      <c r="O7" s="75" t="s">
        <v>42</v>
      </c>
      <c r="P7" s="74" t="s">
        <v>45</v>
      </c>
      <c r="Q7" s="294" t="s">
        <v>46</v>
      </c>
      <c r="R7" s="296"/>
      <c r="S7" s="296"/>
      <c r="T7" s="396"/>
      <c r="U7" s="389"/>
    </row>
    <row r="8" spans="1:23" ht="123" customHeight="1">
      <c r="A8" s="48" t="s">
        <v>255</v>
      </c>
      <c r="B8" s="34" t="s">
        <v>209</v>
      </c>
      <c r="C8" s="18" t="s">
        <v>1003</v>
      </c>
      <c r="D8" s="288"/>
      <c r="E8" s="288">
        <v>44</v>
      </c>
      <c r="F8" s="329"/>
      <c r="G8" s="329"/>
      <c r="H8" s="329"/>
      <c r="I8" s="329"/>
      <c r="J8" s="329"/>
      <c r="K8" s="329"/>
      <c r="L8" s="329"/>
      <c r="M8" s="329"/>
      <c r="N8" s="329"/>
      <c r="O8" s="329"/>
      <c r="P8" s="329"/>
      <c r="Q8" s="329"/>
      <c r="R8" s="46">
        <f t="shared" ref="R8:R30" si="0">F8+G8+H8+I8+J8+K8+L8+M8+N8+O8+P8+Q8</f>
        <v>0</v>
      </c>
      <c r="S8" s="46"/>
      <c r="T8" s="38">
        <f t="shared" ref="T8:T30" si="1">R8/E8</f>
        <v>0</v>
      </c>
      <c r="U8" s="384" t="s">
        <v>1007</v>
      </c>
      <c r="V8" s="386"/>
      <c r="W8" s="385"/>
    </row>
    <row r="9" spans="1:23" ht="97.95" customHeight="1">
      <c r="A9" s="48" t="s">
        <v>256</v>
      </c>
      <c r="B9" s="34" t="s">
        <v>471</v>
      </c>
      <c r="C9" s="18" t="s">
        <v>472</v>
      </c>
      <c r="D9" s="288"/>
      <c r="E9" s="288">
        <v>20</v>
      </c>
      <c r="F9" s="329"/>
      <c r="G9" s="329"/>
      <c r="H9" s="329"/>
      <c r="I9" s="329"/>
      <c r="J9" s="329"/>
      <c r="K9" s="329"/>
      <c r="L9" s="329"/>
      <c r="M9" s="329"/>
      <c r="N9" s="329"/>
      <c r="O9" s="329"/>
      <c r="P9" s="329"/>
      <c r="Q9" s="329"/>
      <c r="R9" s="46">
        <f t="shared" si="0"/>
        <v>0</v>
      </c>
      <c r="S9" s="46"/>
      <c r="T9" s="38">
        <f t="shared" si="1"/>
        <v>0</v>
      </c>
      <c r="U9" s="14" t="s">
        <v>1008</v>
      </c>
      <c r="W9" s="385"/>
    </row>
    <row r="10" spans="1:23" ht="145.19999999999999" customHeight="1">
      <c r="A10" s="382" t="s">
        <v>276</v>
      </c>
      <c r="B10" s="33" t="s">
        <v>210</v>
      </c>
      <c r="C10" s="18" t="s">
        <v>473</v>
      </c>
      <c r="D10" s="288"/>
      <c r="E10" s="383">
        <v>13</v>
      </c>
      <c r="F10" s="329"/>
      <c r="G10" s="329"/>
      <c r="H10" s="329"/>
      <c r="I10" s="329"/>
      <c r="J10" s="329"/>
      <c r="K10" s="329"/>
      <c r="L10" s="329">
        <v>2</v>
      </c>
      <c r="M10" s="329"/>
      <c r="N10" s="329"/>
      <c r="O10" s="329"/>
      <c r="P10" s="329"/>
      <c r="Q10" s="329"/>
      <c r="R10" s="46">
        <f t="shared" si="0"/>
        <v>2</v>
      </c>
      <c r="S10" s="46"/>
      <c r="T10" s="38">
        <f t="shared" si="1"/>
        <v>0.15384615384615385</v>
      </c>
      <c r="U10" s="14" t="s">
        <v>1009</v>
      </c>
      <c r="W10" s="385"/>
    </row>
    <row r="11" spans="1:23" ht="70.2" customHeight="1">
      <c r="A11" s="34" t="s">
        <v>291</v>
      </c>
      <c r="B11" s="34" t="s">
        <v>211</v>
      </c>
      <c r="C11" s="18" t="s">
        <v>474</v>
      </c>
      <c r="D11" s="288"/>
      <c r="E11" s="288">
        <v>24</v>
      </c>
      <c r="F11" s="329"/>
      <c r="G11" s="329"/>
      <c r="H11" s="329"/>
      <c r="I11" s="329"/>
      <c r="J11" s="329"/>
      <c r="K11" s="329">
        <v>18</v>
      </c>
      <c r="L11" s="329"/>
      <c r="M11" s="329"/>
      <c r="N11" s="329"/>
      <c r="O11" s="329"/>
      <c r="P11" s="329"/>
      <c r="Q11" s="329"/>
      <c r="R11" s="46">
        <f t="shared" si="0"/>
        <v>18</v>
      </c>
      <c r="S11" s="46"/>
      <c r="T11" s="38">
        <f t="shared" si="1"/>
        <v>0.75</v>
      </c>
      <c r="U11" s="14"/>
      <c r="W11" s="385"/>
    </row>
    <row r="12" spans="1:23" ht="76.95" customHeight="1">
      <c r="A12" s="34" t="s">
        <v>291</v>
      </c>
      <c r="B12" s="34" t="s">
        <v>212</v>
      </c>
      <c r="C12" s="18" t="s">
        <v>475</v>
      </c>
      <c r="D12" s="288"/>
      <c r="E12" s="288">
        <v>24</v>
      </c>
      <c r="F12" s="329"/>
      <c r="G12" s="329"/>
      <c r="H12" s="329"/>
      <c r="I12" s="329"/>
      <c r="J12" s="329"/>
      <c r="K12" s="329">
        <v>18</v>
      </c>
      <c r="L12" s="329"/>
      <c r="M12" s="329"/>
      <c r="N12" s="329"/>
      <c r="O12" s="329"/>
      <c r="P12" s="329"/>
      <c r="Q12" s="329"/>
      <c r="R12" s="46">
        <f t="shared" si="0"/>
        <v>18</v>
      </c>
      <c r="S12" s="46"/>
      <c r="T12" s="38">
        <f t="shared" si="1"/>
        <v>0.75</v>
      </c>
      <c r="U12" s="14"/>
      <c r="W12" s="385"/>
    </row>
    <row r="13" spans="1:23" ht="93.6" customHeight="1">
      <c r="A13" s="34" t="s">
        <v>291</v>
      </c>
      <c r="B13" s="34" t="s">
        <v>213</v>
      </c>
      <c r="C13" s="18" t="s">
        <v>1004</v>
      </c>
      <c r="D13" s="288"/>
      <c r="E13" s="288">
        <v>3</v>
      </c>
      <c r="F13" s="329"/>
      <c r="G13" s="329"/>
      <c r="H13" s="329"/>
      <c r="I13" s="329"/>
      <c r="J13" s="329"/>
      <c r="K13" s="329"/>
      <c r="L13" s="329"/>
      <c r="M13" s="329"/>
      <c r="N13" s="329"/>
      <c r="O13" s="329"/>
      <c r="P13" s="329"/>
      <c r="Q13" s="329"/>
      <c r="R13" s="46">
        <f t="shared" si="0"/>
        <v>0</v>
      </c>
      <c r="S13" s="46"/>
      <c r="T13" s="38">
        <f t="shared" si="1"/>
        <v>0</v>
      </c>
      <c r="U13" s="120"/>
      <c r="W13" s="339"/>
    </row>
    <row r="14" spans="1:23" ht="86.4" customHeight="1">
      <c r="A14" s="34" t="s">
        <v>291</v>
      </c>
      <c r="B14" s="34" t="s">
        <v>1005</v>
      </c>
      <c r="C14" s="18" t="s">
        <v>1015</v>
      </c>
      <c r="D14" s="288"/>
      <c r="E14" s="288">
        <v>7</v>
      </c>
      <c r="F14" s="329"/>
      <c r="G14" s="329"/>
      <c r="H14" s="329"/>
      <c r="I14" s="329"/>
      <c r="J14" s="329"/>
      <c r="K14" s="329"/>
      <c r="L14" s="329"/>
      <c r="M14" s="329"/>
      <c r="N14" s="329"/>
      <c r="O14" s="329"/>
      <c r="P14" s="329"/>
      <c r="Q14" s="329"/>
      <c r="R14" s="46">
        <f t="shared" si="0"/>
        <v>0</v>
      </c>
      <c r="S14" s="46"/>
      <c r="T14" s="38">
        <f t="shared" si="1"/>
        <v>0</v>
      </c>
      <c r="U14" s="120"/>
      <c r="W14" s="339"/>
    </row>
    <row r="15" spans="1:23" ht="75.599999999999994" customHeight="1">
      <c r="A15" s="34" t="s">
        <v>291</v>
      </c>
      <c r="B15" s="34" t="s">
        <v>214</v>
      </c>
      <c r="C15" s="18" t="s">
        <v>1015</v>
      </c>
      <c r="D15" s="288"/>
      <c r="E15" s="288">
        <v>7</v>
      </c>
      <c r="F15" s="329"/>
      <c r="G15" s="329"/>
      <c r="H15" s="329"/>
      <c r="I15" s="329"/>
      <c r="J15" s="329"/>
      <c r="K15" s="329"/>
      <c r="L15" s="329"/>
      <c r="M15" s="329"/>
      <c r="N15" s="329"/>
      <c r="O15" s="329"/>
      <c r="P15" s="329"/>
      <c r="Q15" s="329"/>
      <c r="R15" s="46">
        <f t="shared" si="0"/>
        <v>0</v>
      </c>
      <c r="S15" s="46"/>
      <c r="T15" s="38">
        <f t="shared" si="1"/>
        <v>0</v>
      </c>
      <c r="U15" s="120"/>
      <c r="W15" s="339"/>
    </row>
    <row r="16" spans="1:23" ht="90.6" customHeight="1">
      <c r="A16" s="34" t="s">
        <v>291</v>
      </c>
      <c r="B16" s="34" t="s">
        <v>215</v>
      </c>
      <c r="C16" s="18" t="s">
        <v>1015</v>
      </c>
      <c r="D16" s="288"/>
      <c r="E16" s="288">
        <v>7</v>
      </c>
      <c r="F16" s="329"/>
      <c r="G16" s="329"/>
      <c r="H16" s="329"/>
      <c r="I16" s="329"/>
      <c r="J16" s="329"/>
      <c r="K16" s="329"/>
      <c r="L16" s="329"/>
      <c r="M16" s="329"/>
      <c r="N16" s="329"/>
      <c r="O16" s="329"/>
      <c r="P16" s="329"/>
      <c r="Q16" s="329"/>
      <c r="R16" s="46">
        <f t="shared" si="0"/>
        <v>0</v>
      </c>
      <c r="S16" s="46"/>
      <c r="T16" s="38">
        <f t="shared" si="1"/>
        <v>0</v>
      </c>
      <c r="U16" s="120"/>
      <c r="W16" s="339"/>
    </row>
    <row r="17" spans="1:23" ht="81.599999999999994" customHeight="1">
      <c r="A17" s="34" t="s">
        <v>291</v>
      </c>
      <c r="B17" s="34" t="s">
        <v>216</v>
      </c>
      <c r="C17" s="18" t="s">
        <v>1015</v>
      </c>
      <c r="D17" s="288"/>
      <c r="E17" s="288">
        <v>7</v>
      </c>
      <c r="F17" s="329"/>
      <c r="G17" s="329"/>
      <c r="H17" s="329"/>
      <c r="I17" s="329"/>
      <c r="J17" s="329"/>
      <c r="K17" s="329"/>
      <c r="L17" s="329"/>
      <c r="M17" s="329"/>
      <c r="N17" s="329"/>
      <c r="O17" s="329"/>
      <c r="P17" s="329"/>
      <c r="Q17" s="329"/>
      <c r="R17" s="46">
        <f t="shared" si="0"/>
        <v>0</v>
      </c>
      <c r="S17" s="46"/>
      <c r="T17" s="38">
        <f t="shared" si="1"/>
        <v>0</v>
      </c>
      <c r="U17" s="120"/>
      <c r="W17" s="339"/>
    </row>
    <row r="18" spans="1:23" ht="67.2" customHeight="1">
      <c r="A18" s="34" t="s">
        <v>291</v>
      </c>
      <c r="B18" s="34" t="s">
        <v>217</v>
      </c>
      <c r="C18" s="11" t="s">
        <v>1015</v>
      </c>
      <c r="D18" s="288"/>
      <c r="E18" s="288">
        <v>7</v>
      </c>
      <c r="F18" s="329"/>
      <c r="G18" s="329"/>
      <c r="H18" s="329"/>
      <c r="I18" s="329"/>
      <c r="J18" s="329"/>
      <c r="K18" s="329"/>
      <c r="L18" s="329"/>
      <c r="M18" s="329"/>
      <c r="N18" s="329"/>
      <c r="O18" s="329"/>
      <c r="P18" s="329"/>
      <c r="Q18" s="329"/>
      <c r="R18" s="46">
        <f t="shared" si="0"/>
        <v>0</v>
      </c>
      <c r="S18" s="46"/>
      <c r="T18" s="38">
        <f t="shared" si="1"/>
        <v>0</v>
      </c>
      <c r="U18" s="120" t="s">
        <v>1010</v>
      </c>
      <c r="W18" s="339"/>
    </row>
    <row r="19" spans="1:23" ht="93.6">
      <c r="A19" s="49" t="s">
        <v>279</v>
      </c>
      <c r="B19" s="33" t="s">
        <v>218</v>
      </c>
      <c r="C19" s="93" t="s">
        <v>476</v>
      </c>
      <c r="D19" s="288"/>
      <c r="E19" s="288">
        <v>7</v>
      </c>
      <c r="F19" s="329"/>
      <c r="G19" s="329"/>
      <c r="H19" s="329"/>
      <c r="I19" s="329"/>
      <c r="J19" s="329"/>
      <c r="K19" s="329"/>
      <c r="L19" s="329"/>
      <c r="M19" s="329"/>
      <c r="N19" s="329"/>
      <c r="O19" s="329"/>
      <c r="P19" s="329"/>
      <c r="Q19" s="329"/>
      <c r="R19" s="46">
        <f t="shared" si="0"/>
        <v>0</v>
      </c>
      <c r="S19" s="46"/>
      <c r="T19" s="38">
        <f t="shared" si="1"/>
        <v>0</v>
      </c>
      <c r="U19" s="120" t="s">
        <v>1011</v>
      </c>
      <c r="W19" s="339"/>
    </row>
    <row r="20" spans="1:23" ht="49.95" customHeight="1">
      <c r="A20" s="34" t="s">
        <v>291</v>
      </c>
      <c r="B20" s="34" t="s">
        <v>219</v>
      </c>
      <c r="C20" s="93" t="s">
        <v>477</v>
      </c>
      <c r="D20" s="288"/>
      <c r="E20" s="288">
        <v>7</v>
      </c>
      <c r="F20" s="329"/>
      <c r="G20" s="329"/>
      <c r="H20" s="329"/>
      <c r="I20" s="329"/>
      <c r="J20" s="329"/>
      <c r="K20" s="329">
        <v>6</v>
      </c>
      <c r="L20" s="329"/>
      <c r="M20" s="329"/>
      <c r="N20" s="329"/>
      <c r="O20" s="329"/>
      <c r="P20" s="329"/>
      <c r="Q20" s="329"/>
      <c r="R20" s="46">
        <f t="shared" si="0"/>
        <v>6</v>
      </c>
      <c r="S20" s="46"/>
      <c r="T20" s="38">
        <f t="shared" si="1"/>
        <v>0.8571428571428571</v>
      </c>
      <c r="U20" s="120"/>
      <c r="W20" s="339"/>
    </row>
    <row r="21" spans="1:23" ht="43.95" customHeight="1">
      <c r="A21" s="34" t="s">
        <v>291</v>
      </c>
      <c r="B21" s="34" t="s">
        <v>220</v>
      </c>
      <c r="C21" s="15" t="s">
        <v>1015</v>
      </c>
      <c r="D21" s="288"/>
      <c r="E21" s="288">
        <v>7</v>
      </c>
      <c r="F21" s="329"/>
      <c r="G21" s="329"/>
      <c r="H21" s="329"/>
      <c r="I21" s="329"/>
      <c r="J21" s="329"/>
      <c r="K21" s="329">
        <v>6</v>
      </c>
      <c r="L21" s="329"/>
      <c r="M21" s="329"/>
      <c r="N21" s="329"/>
      <c r="O21" s="329"/>
      <c r="P21" s="329"/>
      <c r="Q21" s="329"/>
      <c r="R21" s="46">
        <f t="shared" si="0"/>
        <v>6</v>
      </c>
      <c r="S21" s="46"/>
      <c r="T21" s="38">
        <f t="shared" si="1"/>
        <v>0.8571428571428571</v>
      </c>
      <c r="U21" s="120"/>
      <c r="W21" s="339"/>
    </row>
    <row r="22" spans="1:23" ht="48" customHeight="1">
      <c r="A22" s="34" t="s">
        <v>291</v>
      </c>
      <c r="B22" s="34" t="s">
        <v>221</v>
      </c>
      <c r="C22" s="15" t="s">
        <v>1015</v>
      </c>
      <c r="D22" s="288"/>
      <c r="E22" s="288">
        <v>3</v>
      </c>
      <c r="F22" s="329"/>
      <c r="G22" s="329"/>
      <c r="H22" s="329"/>
      <c r="I22" s="329"/>
      <c r="J22" s="329">
        <v>1</v>
      </c>
      <c r="K22" s="329">
        <v>2</v>
      </c>
      <c r="L22" s="329"/>
      <c r="M22" s="329"/>
      <c r="N22" s="329"/>
      <c r="O22" s="329"/>
      <c r="P22" s="329"/>
      <c r="Q22" s="329"/>
      <c r="R22" s="46">
        <f t="shared" si="0"/>
        <v>3</v>
      </c>
      <c r="S22" s="46"/>
      <c r="T22" s="38">
        <f t="shared" si="1"/>
        <v>1</v>
      </c>
      <c r="U22" s="120"/>
      <c r="W22" s="339"/>
    </row>
    <row r="23" spans="1:23" ht="29.4" customHeight="1">
      <c r="A23" s="34" t="s">
        <v>291</v>
      </c>
      <c r="B23" s="34" t="s">
        <v>222</v>
      </c>
      <c r="C23" s="15" t="s">
        <v>1015</v>
      </c>
      <c r="D23" s="288"/>
      <c r="E23" s="288">
        <v>7</v>
      </c>
      <c r="F23" s="329"/>
      <c r="G23" s="329"/>
      <c r="H23" s="329"/>
      <c r="I23" s="329"/>
      <c r="J23" s="329"/>
      <c r="K23" s="329">
        <v>2</v>
      </c>
      <c r="L23" s="329">
        <v>1</v>
      </c>
      <c r="M23" s="329"/>
      <c r="N23" s="329"/>
      <c r="O23" s="329"/>
      <c r="P23" s="329"/>
      <c r="Q23" s="329"/>
      <c r="R23" s="46">
        <f t="shared" si="0"/>
        <v>3</v>
      </c>
      <c r="S23" s="46"/>
      <c r="T23" s="38">
        <f t="shared" si="1"/>
        <v>0.42857142857142855</v>
      </c>
      <c r="U23" s="120"/>
      <c r="W23" s="339"/>
    </row>
    <row r="24" spans="1:23" ht="29.4" customHeight="1">
      <c r="A24" s="34" t="s">
        <v>291</v>
      </c>
      <c r="B24" s="34" t="s">
        <v>223</v>
      </c>
      <c r="C24" s="15" t="s">
        <v>1015</v>
      </c>
      <c r="D24" s="288"/>
      <c r="E24" s="288">
        <v>7</v>
      </c>
      <c r="F24" s="329"/>
      <c r="G24" s="329"/>
      <c r="H24" s="329"/>
      <c r="I24" s="329"/>
      <c r="J24" s="329"/>
      <c r="K24" s="329">
        <v>2</v>
      </c>
      <c r="L24" s="329">
        <v>1</v>
      </c>
      <c r="M24" s="329"/>
      <c r="N24" s="329"/>
      <c r="O24" s="329"/>
      <c r="P24" s="329"/>
      <c r="Q24" s="329"/>
      <c r="R24" s="46">
        <f t="shared" si="0"/>
        <v>3</v>
      </c>
      <c r="S24" s="46"/>
      <c r="T24" s="38">
        <f t="shared" si="1"/>
        <v>0.42857142857142855</v>
      </c>
      <c r="U24" s="120"/>
      <c r="W24" s="339"/>
    </row>
    <row r="25" spans="1:23" ht="31.2">
      <c r="A25" s="34" t="s">
        <v>291</v>
      </c>
      <c r="B25" s="34" t="s">
        <v>224</v>
      </c>
      <c r="C25" s="15" t="s">
        <v>1015</v>
      </c>
      <c r="D25" s="288"/>
      <c r="E25" s="288">
        <v>7</v>
      </c>
      <c r="F25" s="329"/>
      <c r="G25" s="329"/>
      <c r="H25" s="329"/>
      <c r="I25" s="329"/>
      <c r="J25" s="329"/>
      <c r="K25" s="329"/>
      <c r="L25" s="329"/>
      <c r="M25" s="329"/>
      <c r="N25" s="329"/>
      <c r="O25" s="329"/>
      <c r="P25" s="329"/>
      <c r="Q25" s="329"/>
      <c r="R25" s="46">
        <f t="shared" si="0"/>
        <v>0</v>
      </c>
      <c r="S25" s="46"/>
      <c r="T25" s="38">
        <f t="shared" si="1"/>
        <v>0</v>
      </c>
      <c r="U25" s="120" t="s">
        <v>1012</v>
      </c>
      <c r="W25" s="339"/>
    </row>
    <row r="26" spans="1:23" ht="31.2">
      <c r="A26" s="34" t="s">
        <v>291</v>
      </c>
      <c r="B26" s="34" t="s">
        <v>225</v>
      </c>
      <c r="C26" s="15" t="s">
        <v>1015</v>
      </c>
      <c r="D26" s="288"/>
      <c r="E26" s="288">
        <v>7</v>
      </c>
      <c r="F26" s="329"/>
      <c r="G26" s="329"/>
      <c r="H26" s="329"/>
      <c r="I26" s="329"/>
      <c r="J26" s="329"/>
      <c r="K26" s="329"/>
      <c r="L26" s="329"/>
      <c r="M26" s="329"/>
      <c r="N26" s="329"/>
      <c r="O26" s="329"/>
      <c r="P26" s="329"/>
      <c r="Q26" s="329"/>
      <c r="R26" s="46">
        <f t="shared" si="0"/>
        <v>0</v>
      </c>
      <c r="S26" s="46"/>
      <c r="T26" s="38">
        <f t="shared" si="1"/>
        <v>0</v>
      </c>
      <c r="U26" s="120" t="s">
        <v>1012</v>
      </c>
      <c r="W26" s="339"/>
    </row>
    <row r="27" spans="1:23" ht="86.4">
      <c r="A27" s="34" t="s">
        <v>291</v>
      </c>
      <c r="B27" s="34" t="s">
        <v>226</v>
      </c>
      <c r="C27" s="15" t="s">
        <v>1015</v>
      </c>
      <c r="D27" s="288"/>
      <c r="E27" s="288">
        <v>7</v>
      </c>
      <c r="F27" s="329"/>
      <c r="G27" s="329"/>
      <c r="H27" s="329"/>
      <c r="I27" s="329"/>
      <c r="J27" s="329"/>
      <c r="K27" s="329"/>
      <c r="L27" s="329"/>
      <c r="M27" s="329"/>
      <c r="N27" s="329"/>
      <c r="O27" s="329"/>
      <c r="P27" s="329"/>
      <c r="Q27" s="329"/>
      <c r="R27" s="46">
        <f t="shared" si="0"/>
        <v>0</v>
      </c>
      <c r="S27" s="46"/>
      <c r="T27" s="38">
        <f t="shared" si="1"/>
        <v>0</v>
      </c>
      <c r="U27" s="120" t="s">
        <v>1013</v>
      </c>
      <c r="W27" s="339"/>
    </row>
    <row r="28" spans="1:23" ht="72">
      <c r="A28" s="49" t="s">
        <v>280</v>
      </c>
      <c r="B28" s="34" t="s">
        <v>227</v>
      </c>
      <c r="C28" s="93" t="s">
        <v>474</v>
      </c>
      <c r="D28" s="288"/>
      <c r="E28" s="288">
        <v>31</v>
      </c>
      <c r="F28" s="329"/>
      <c r="G28" s="329"/>
      <c r="H28" s="329"/>
      <c r="I28" s="329"/>
      <c r="J28" s="329"/>
      <c r="K28" s="329">
        <v>24</v>
      </c>
      <c r="L28" s="329"/>
      <c r="M28" s="329"/>
      <c r="N28" s="329"/>
      <c r="O28" s="329"/>
      <c r="P28" s="329"/>
      <c r="Q28" s="329"/>
      <c r="R28" s="46">
        <f t="shared" si="0"/>
        <v>24</v>
      </c>
      <c r="S28" s="46"/>
      <c r="T28" s="38">
        <f t="shared" si="1"/>
        <v>0.77419354838709675</v>
      </c>
      <c r="U28" s="120" t="s">
        <v>1014</v>
      </c>
      <c r="W28" s="339"/>
    </row>
    <row r="29" spans="1:23" ht="57.6">
      <c r="A29" s="34" t="s">
        <v>291</v>
      </c>
      <c r="B29" s="34" t="s">
        <v>228</v>
      </c>
      <c r="C29" s="11" t="s">
        <v>478</v>
      </c>
      <c r="D29" s="288"/>
      <c r="E29" s="288">
        <v>26</v>
      </c>
      <c r="F29" s="329"/>
      <c r="G29" s="329"/>
      <c r="H29" s="329"/>
      <c r="I29" s="329"/>
      <c r="J29" s="329"/>
      <c r="K29" s="329">
        <v>24</v>
      </c>
      <c r="L29" s="329"/>
      <c r="M29" s="329"/>
      <c r="N29" s="329"/>
      <c r="O29" s="329"/>
      <c r="P29" s="329"/>
      <c r="Q29" s="329"/>
      <c r="R29" s="46">
        <f t="shared" si="0"/>
        <v>24</v>
      </c>
      <c r="S29" s="46"/>
      <c r="T29" s="38">
        <f t="shared" si="1"/>
        <v>0.92307692307692313</v>
      </c>
      <c r="U29" s="120"/>
      <c r="W29" s="339"/>
    </row>
    <row r="30" spans="1:23" ht="43.2">
      <c r="A30" s="34" t="s">
        <v>291</v>
      </c>
      <c r="B30" s="34" t="s">
        <v>229</v>
      </c>
      <c r="C30" s="20" t="s">
        <v>1006</v>
      </c>
      <c r="D30" s="288"/>
      <c r="E30" s="288">
        <v>26</v>
      </c>
      <c r="F30" s="329"/>
      <c r="G30" s="329"/>
      <c r="H30" s="329"/>
      <c r="I30" s="329"/>
      <c r="J30" s="329"/>
      <c r="K30" s="329">
        <v>24</v>
      </c>
      <c r="L30" s="329"/>
      <c r="M30" s="329"/>
      <c r="N30" s="329"/>
      <c r="O30" s="329"/>
      <c r="P30" s="329"/>
      <c r="Q30" s="329"/>
      <c r="R30" s="46">
        <f t="shared" si="0"/>
        <v>24</v>
      </c>
      <c r="S30" s="46"/>
      <c r="T30" s="38">
        <f t="shared" si="1"/>
        <v>0.92307692307692313</v>
      </c>
      <c r="U30" s="120"/>
      <c r="W30" s="339"/>
    </row>
    <row r="31" spans="1:23">
      <c r="B31" s="27"/>
      <c r="C31" s="1"/>
      <c r="D31" s="1"/>
      <c r="E31" s="25"/>
    </row>
    <row r="32" spans="1:23">
      <c r="B32" s="1"/>
      <c r="C32" s="1"/>
      <c r="D32" s="1"/>
      <c r="E32" s="25"/>
    </row>
    <row r="33" spans="2:5">
      <c r="B33" s="27"/>
      <c r="C33" s="1"/>
      <c r="D33" s="1"/>
      <c r="E33" s="25"/>
    </row>
    <row r="34" spans="2:5">
      <c r="B34" s="27"/>
      <c r="C34" s="1"/>
      <c r="D34" s="1"/>
      <c r="E34" s="25"/>
    </row>
    <row r="35" spans="2:5">
      <c r="B35" s="27"/>
      <c r="C35" s="1"/>
      <c r="D35" s="1"/>
      <c r="E35" s="25"/>
    </row>
  </sheetData>
  <sheetProtection algorithmName="SHA-512" hashValue="sp/zIsBSE3vKMqlWU31T0CXCnv66uWyo9bPydNlhAEAI2Z5mqxYBt31YoLLyA8ELN63GhOsThtAfe6XmuJUPcg==" saltValue="BSarSJ7t3aiS3cD3xvczVg==" spinCount="100000" sheet="1" objects="1" scenarios="1"/>
  <mergeCells count="10">
    <mergeCell ref="F6:Q6"/>
    <mergeCell ref="T6:T7"/>
    <mergeCell ref="U6:U7"/>
    <mergeCell ref="B1:C1"/>
    <mergeCell ref="B2:C2"/>
    <mergeCell ref="B5:C5"/>
    <mergeCell ref="B6:B7"/>
    <mergeCell ref="C6:C7"/>
    <mergeCell ref="E6:E7"/>
    <mergeCell ref="D6:D7"/>
  </mergeCells>
  <conditionalFormatting sqref="T8:T30">
    <cfRule type="cellIs" dxfId="148" priority="1" operator="between">
      <formula>0.8</formula>
      <formula>1.1</formula>
    </cfRule>
    <cfRule type="cellIs" dxfId="147" priority="2" operator="between">
      <formula>0.61</formula>
      <formula>0.79</formula>
    </cfRule>
    <cfRule type="cellIs" dxfId="146" priority="3" operator="between">
      <formula>0.51</formula>
      <formula>0.6</formula>
    </cfRule>
    <cfRule type="cellIs" dxfId="145" priority="4" operator="lessThan">
      <formula>0.51</formula>
    </cfRule>
  </conditionalFormatting>
  <pageMargins left="0.7" right="0.7" top="0.75" bottom="0.75" header="0.3" footer="0.3"/>
  <pageSetup orientation="portrait" r:id="rId1"/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D0E10-8AC0-4D52-BA02-B179889A2832}">
  <dimension ref="A1:U17"/>
  <sheetViews>
    <sheetView topLeftCell="D4" zoomScale="90" zoomScaleNormal="90" workbookViewId="0">
      <selection activeCell="W9" sqref="W9"/>
    </sheetView>
  </sheetViews>
  <sheetFormatPr baseColWidth="10" defaultRowHeight="14.4"/>
  <cols>
    <col min="1" max="1" width="17.109375" customWidth="1"/>
    <col min="2" max="2" width="47.44140625" customWidth="1"/>
    <col min="3" max="3" width="35" customWidth="1"/>
    <col min="4" max="4" width="18.44140625" customWidth="1"/>
    <col min="5" max="5" width="17.44140625" customWidth="1"/>
    <col min="6" max="6" width="7.6640625" customWidth="1"/>
    <col min="7" max="7" width="6.88671875" customWidth="1"/>
    <col min="8" max="8" width="7.33203125" customWidth="1"/>
    <col min="9" max="11" width="7.109375" customWidth="1"/>
    <col min="12" max="14" width="6.5546875" customWidth="1"/>
    <col min="15" max="15" width="7.109375" customWidth="1"/>
    <col min="16" max="16" width="7.6640625" customWidth="1"/>
    <col min="17" max="17" width="6.88671875" customWidth="1"/>
    <col min="18" max="19" width="5.109375" hidden="1" customWidth="1"/>
    <col min="20" max="20" width="21" customWidth="1"/>
    <col min="21" max="21" width="22.6640625" customWidth="1"/>
  </cols>
  <sheetData>
    <row r="1" spans="1:21">
      <c r="B1" s="395" t="s">
        <v>0</v>
      </c>
      <c r="C1" s="395"/>
      <c r="D1" s="140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B2" s="395" t="s">
        <v>32</v>
      </c>
      <c r="C2" s="395"/>
      <c r="D2" s="140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>
      <c r="B3" s="140" t="s">
        <v>1</v>
      </c>
      <c r="C3" s="140"/>
      <c r="D3" s="140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>
      <c r="B4" s="140" t="s">
        <v>2</v>
      </c>
      <c r="C4" s="140" t="s">
        <v>47</v>
      </c>
      <c r="D4" s="140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>
      <c r="B5" s="395" t="s">
        <v>24</v>
      </c>
      <c r="C5" s="395"/>
      <c r="D5" s="140"/>
      <c r="E5" s="5" t="s">
        <v>730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17.25" customHeight="1" thickBot="1">
      <c r="B6" s="393" t="s">
        <v>25</v>
      </c>
      <c r="C6" s="393" t="s">
        <v>7</v>
      </c>
      <c r="D6" s="396" t="s">
        <v>817</v>
      </c>
      <c r="E6" s="396" t="s">
        <v>818</v>
      </c>
      <c r="F6" s="391" t="s">
        <v>26</v>
      </c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295"/>
      <c r="S6" s="295"/>
      <c r="T6" s="396" t="s">
        <v>819</v>
      </c>
      <c r="U6" s="389" t="s">
        <v>31</v>
      </c>
    </row>
    <row r="7" spans="1:21" s="2" customFormat="1" ht="54.75" customHeight="1">
      <c r="B7" s="393"/>
      <c r="C7" s="393"/>
      <c r="D7" s="396"/>
      <c r="E7" s="396"/>
      <c r="F7" s="293" t="s">
        <v>38</v>
      </c>
      <c r="G7" s="75" t="s">
        <v>39</v>
      </c>
      <c r="H7" s="74" t="s">
        <v>40</v>
      </c>
      <c r="I7" s="75" t="s">
        <v>41</v>
      </c>
      <c r="J7" s="74" t="s">
        <v>40</v>
      </c>
      <c r="K7" s="75" t="s">
        <v>43</v>
      </c>
      <c r="L7" s="74" t="s">
        <v>43</v>
      </c>
      <c r="M7" s="75" t="s">
        <v>41</v>
      </c>
      <c r="N7" s="74" t="s">
        <v>44</v>
      </c>
      <c r="O7" s="75" t="s">
        <v>42</v>
      </c>
      <c r="P7" s="74" t="s">
        <v>45</v>
      </c>
      <c r="Q7" s="294" t="s">
        <v>46</v>
      </c>
      <c r="R7" s="296"/>
      <c r="S7" s="296"/>
      <c r="T7" s="396"/>
      <c r="U7" s="389"/>
    </row>
    <row r="8" spans="1:21" ht="123" customHeight="1" thickBot="1">
      <c r="A8" s="237" t="s">
        <v>255</v>
      </c>
      <c r="B8" s="238" t="s">
        <v>743</v>
      </c>
      <c r="C8" s="181" t="s">
        <v>744</v>
      </c>
      <c r="D8" s="288"/>
      <c r="E8" s="288" t="s">
        <v>824</v>
      </c>
      <c r="F8" s="292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46">
        <f t="shared" ref="R8" si="0">F8+G8+H8+I8+J8+K8+L8+M8+N8+O8+P8+Q8</f>
        <v>0</v>
      </c>
      <c r="S8" s="46"/>
      <c r="T8" s="38" t="e">
        <f>R8/E8</f>
        <v>#VALUE!</v>
      </c>
      <c r="U8" s="14"/>
    </row>
    <row r="9" spans="1:21" ht="97.95" customHeight="1" thickBot="1">
      <c r="A9" s="133" t="s">
        <v>256</v>
      </c>
      <c r="B9" s="132" t="s">
        <v>745</v>
      </c>
      <c r="C9" s="165" t="s">
        <v>746</v>
      </c>
      <c r="D9" s="288"/>
      <c r="E9" s="288" t="s">
        <v>824</v>
      </c>
      <c r="F9" s="292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46">
        <f t="shared" ref="R9:R12" si="1">F9+G9+H9+I9+J9+K9+L9+M9+N9+O9+P9+Q9</f>
        <v>0</v>
      </c>
      <c r="S9" s="46"/>
      <c r="T9" s="38" t="e">
        <f t="shared" ref="T9:T12" si="2">R9/E9</f>
        <v>#VALUE!</v>
      </c>
      <c r="U9" s="14"/>
    </row>
    <row r="10" spans="1:21" ht="145.19999999999999" customHeight="1">
      <c r="A10" s="166" t="s">
        <v>9</v>
      </c>
      <c r="B10" s="201" t="s">
        <v>747</v>
      </c>
      <c r="C10" s="168" t="s">
        <v>748</v>
      </c>
      <c r="D10" s="288"/>
      <c r="E10" s="288" t="s">
        <v>824</v>
      </c>
      <c r="F10" s="292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46">
        <f t="shared" si="1"/>
        <v>0</v>
      </c>
      <c r="S10" s="46"/>
      <c r="T10" s="38" t="e">
        <f t="shared" si="2"/>
        <v>#VALUE!</v>
      </c>
      <c r="U10" s="77"/>
    </row>
    <row r="11" spans="1:21" ht="70.2" customHeight="1">
      <c r="A11" s="169" t="s">
        <v>259</v>
      </c>
      <c r="B11" s="198" t="s">
        <v>749</v>
      </c>
      <c r="C11" s="171" t="s">
        <v>750</v>
      </c>
      <c r="D11" s="288"/>
      <c r="E11" s="288" t="s">
        <v>824</v>
      </c>
      <c r="F11" s="292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46">
        <f t="shared" si="1"/>
        <v>0</v>
      </c>
      <c r="S11" s="46"/>
      <c r="T11" s="38" t="e">
        <f t="shared" si="2"/>
        <v>#VALUE!</v>
      </c>
      <c r="U11" s="14"/>
    </row>
    <row r="12" spans="1:21" ht="76.95" customHeight="1">
      <c r="A12" s="169" t="s">
        <v>260</v>
      </c>
      <c r="B12" s="198" t="s">
        <v>751</v>
      </c>
      <c r="C12" s="171" t="s">
        <v>752</v>
      </c>
      <c r="D12" s="288"/>
      <c r="E12" s="288" t="s">
        <v>824</v>
      </c>
      <c r="F12" s="292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46">
        <f t="shared" si="1"/>
        <v>0</v>
      </c>
      <c r="S12" s="46"/>
      <c r="T12" s="38" t="e">
        <f t="shared" si="2"/>
        <v>#VALUE!</v>
      </c>
      <c r="U12" s="77"/>
    </row>
    <row r="13" spans="1:21">
      <c r="B13" s="27"/>
      <c r="C13" s="1"/>
      <c r="D13" s="1"/>
      <c r="E13" s="25"/>
    </row>
    <row r="14" spans="1:21">
      <c r="B14" s="1"/>
      <c r="C14" s="1"/>
      <c r="D14" s="1"/>
      <c r="E14" s="25"/>
    </row>
    <row r="15" spans="1:21">
      <c r="B15" s="27"/>
      <c r="C15" s="1"/>
      <c r="D15" s="1"/>
      <c r="E15" s="25"/>
    </row>
    <row r="16" spans="1:21">
      <c r="B16" s="27"/>
      <c r="C16" s="1"/>
      <c r="D16" s="1"/>
      <c r="E16" s="25"/>
    </row>
    <row r="17" spans="2:5">
      <c r="B17" s="27"/>
      <c r="C17" s="1"/>
      <c r="D17" s="1"/>
      <c r="E17" s="25"/>
    </row>
  </sheetData>
  <sheetProtection algorithmName="SHA-512" hashValue="e8XPn1yjBK10SrIpNLCLz9FifYpiXxSDDh2ZFSOFPWxhQDJKbuFullnjQUDywvGbS+48myOi6bC+r9yQaUnyKg==" saltValue="QBB8+Vx8TngPkeTir4MfxQ==" spinCount="100000" sheet="1" objects="1" scenarios="1"/>
  <mergeCells count="10">
    <mergeCell ref="F6:Q6"/>
    <mergeCell ref="T6:T7"/>
    <mergeCell ref="U6:U7"/>
    <mergeCell ref="B1:C1"/>
    <mergeCell ref="B2:C2"/>
    <mergeCell ref="B5:C5"/>
    <mergeCell ref="B6:B7"/>
    <mergeCell ref="C6:C7"/>
    <mergeCell ref="E6:E7"/>
    <mergeCell ref="D6:D7"/>
  </mergeCells>
  <conditionalFormatting sqref="T8:T12">
    <cfRule type="cellIs" dxfId="144" priority="1" operator="between">
      <formula>0.8</formula>
      <formula>1.1</formula>
    </cfRule>
    <cfRule type="cellIs" dxfId="143" priority="2" operator="between">
      <formula>0.61</formula>
      <formula>0.79</formula>
    </cfRule>
    <cfRule type="cellIs" dxfId="142" priority="3" operator="between">
      <formula>0.51</formula>
      <formula>0.6</formula>
    </cfRule>
    <cfRule type="cellIs" dxfId="141" priority="4" operator="lessThan">
      <formula>0.51</formula>
    </cfRule>
  </conditionalFormatting>
  <pageMargins left="0.7" right="0.7" top="0.75" bottom="0.75" header="0.3" footer="0.3"/>
  <pageSetup orientation="portrait" r:id="rId1"/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A9D67-F76C-418E-B97C-F50B453E6555}">
  <dimension ref="A1:U37"/>
  <sheetViews>
    <sheetView topLeftCell="B1" zoomScale="80" zoomScaleNormal="80" workbookViewId="0">
      <selection activeCell="W9" sqref="W9"/>
    </sheetView>
  </sheetViews>
  <sheetFormatPr baseColWidth="10" defaultRowHeight="14.4"/>
  <cols>
    <col min="1" max="1" width="19.33203125" customWidth="1"/>
    <col min="2" max="2" width="47.44140625" customWidth="1"/>
    <col min="3" max="3" width="34" customWidth="1"/>
    <col min="4" max="4" width="19.88671875" customWidth="1"/>
    <col min="5" max="5" width="17.44140625" style="2" customWidth="1"/>
    <col min="6" max="6" width="7.6640625" customWidth="1"/>
    <col min="7" max="7" width="6.88671875" customWidth="1"/>
    <col min="8" max="8" width="7.33203125" customWidth="1"/>
    <col min="9" max="11" width="7.109375" customWidth="1"/>
    <col min="12" max="14" width="6.5546875" customWidth="1"/>
    <col min="15" max="15" width="7.109375" customWidth="1"/>
    <col min="16" max="16" width="7.6640625" customWidth="1"/>
    <col min="17" max="17" width="6.88671875" customWidth="1"/>
    <col min="18" max="19" width="5.109375" hidden="1" customWidth="1"/>
    <col min="20" max="20" width="21" customWidth="1"/>
    <col min="21" max="21" width="22.6640625" customWidth="1"/>
  </cols>
  <sheetData>
    <row r="1" spans="1:21">
      <c r="B1" s="395" t="s">
        <v>0</v>
      </c>
      <c r="C1" s="395"/>
      <c r="D1" s="140"/>
      <c r="E1" s="94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B2" s="395" t="s">
        <v>32</v>
      </c>
      <c r="C2" s="395"/>
      <c r="D2" s="140"/>
      <c r="E2" s="94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>
      <c r="B3" s="140" t="s">
        <v>1</v>
      </c>
      <c r="C3" s="140"/>
      <c r="D3" s="140"/>
      <c r="E3" s="94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>
      <c r="B4" s="140" t="s">
        <v>2</v>
      </c>
      <c r="C4" s="140" t="s">
        <v>47</v>
      </c>
      <c r="D4" s="140"/>
      <c r="E4" s="94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>
      <c r="B5" s="395" t="s">
        <v>24</v>
      </c>
      <c r="C5" s="395"/>
      <c r="D5" s="140"/>
      <c r="E5" s="399" t="s">
        <v>234</v>
      </c>
      <c r="F5" s="399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17.25" customHeight="1" thickBot="1">
      <c r="B6" s="393" t="s">
        <v>25</v>
      </c>
      <c r="C6" s="393" t="s">
        <v>7</v>
      </c>
      <c r="D6" s="396" t="s">
        <v>817</v>
      </c>
      <c r="E6" s="396" t="s">
        <v>818</v>
      </c>
      <c r="F6" s="391" t="s">
        <v>26</v>
      </c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295"/>
      <c r="S6" s="295"/>
      <c r="T6" s="396" t="s">
        <v>819</v>
      </c>
      <c r="U6" s="389" t="s">
        <v>31</v>
      </c>
    </row>
    <row r="7" spans="1:21" s="2" customFormat="1" ht="67.5" customHeight="1">
      <c r="B7" s="393"/>
      <c r="C7" s="393"/>
      <c r="D7" s="396"/>
      <c r="E7" s="396"/>
      <c r="F7" s="293" t="s">
        <v>38</v>
      </c>
      <c r="G7" s="75" t="s">
        <v>39</v>
      </c>
      <c r="H7" s="74" t="s">
        <v>40</v>
      </c>
      <c r="I7" s="75" t="s">
        <v>41</v>
      </c>
      <c r="J7" s="74" t="s">
        <v>40</v>
      </c>
      <c r="K7" s="75" t="s">
        <v>43</v>
      </c>
      <c r="L7" s="74" t="s">
        <v>43</v>
      </c>
      <c r="M7" s="75" t="s">
        <v>41</v>
      </c>
      <c r="N7" s="74" t="s">
        <v>44</v>
      </c>
      <c r="O7" s="75" t="s">
        <v>42</v>
      </c>
      <c r="P7" s="74" t="s">
        <v>45</v>
      </c>
      <c r="Q7" s="294" t="s">
        <v>46</v>
      </c>
      <c r="R7" s="296"/>
      <c r="S7" s="296"/>
      <c r="T7" s="396"/>
      <c r="U7" s="389"/>
    </row>
    <row r="8" spans="1:21" ht="123" customHeight="1">
      <c r="A8" s="111" t="s">
        <v>312</v>
      </c>
      <c r="B8" s="112" t="s">
        <v>571</v>
      </c>
      <c r="C8" s="113" t="s">
        <v>316</v>
      </c>
      <c r="D8" s="288"/>
      <c r="E8" s="288">
        <v>5</v>
      </c>
      <c r="F8" s="329"/>
      <c r="G8" s="329"/>
      <c r="H8" s="329"/>
      <c r="I8" s="329"/>
      <c r="J8" s="329"/>
      <c r="K8" s="329"/>
      <c r="L8" s="329"/>
      <c r="M8" s="329">
        <v>2</v>
      </c>
      <c r="N8" s="329">
        <v>2</v>
      </c>
      <c r="O8" s="329">
        <v>1</v>
      </c>
      <c r="P8" s="329"/>
      <c r="Q8" s="329"/>
      <c r="R8" s="46">
        <f t="shared" ref="R8" si="0">F8+G8+H8+I8+J8+K8+L8+M8+N8+O8+P8+Q8</f>
        <v>5</v>
      </c>
      <c r="S8" s="46"/>
      <c r="T8" s="38">
        <f>R8/E8</f>
        <v>1</v>
      </c>
      <c r="U8" s="14"/>
    </row>
    <row r="9" spans="1:21" ht="97.95" customHeight="1" thickBot="1">
      <c r="A9" s="114" t="s">
        <v>313</v>
      </c>
      <c r="B9" s="51" t="s">
        <v>572</v>
      </c>
      <c r="C9" s="115" t="s">
        <v>317</v>
      </c>
      <c r="D9" s="288"/>
      <c r="E9" s="288">
        <v>80</v>
      </c>
      <c r="F9" s="329"/>
      <c r="G9" s="329"/>
      <c r="H9" s="329"/>
      <c r="I9" s="329"/>
      <c r="J9" s="329"/>
      <c r="K9" s="329"/>
      <c r="L9" s="329"/>
      <c r="M9" s="329">
        <v>27</v>
      </c>
      <c r="N9" s="329">
        <v>20</v>
      </c>
      <c r="O9" s="329">
        <v>33</v>
      </c>
      <c r="P9" s="329"/>
      <c r="Q9" s="329"/>
      <c r="R9" s="46">
        <f t="shared" ref="R9:R29" si="1">F9+G9+H9+I9+J9+K9+L9+M9+N9+O9+P9+Q9</f>
        <v>80</v>
      </c>
      <c r="S9" s="46"/>
      <c r="T9" s="38">
        <f t="shared" ref="T9:T29" si="2">R9/E9</f>
        <v>1</v>
      </c>
      <c r="U9" s="14"/>
    </row>
    <row r="10" spans="1:21" ht="78.75" customHeight="1">
      <c r="A10" s="142" t="s">
        <v>9</v>
      </c>
      <c r="B10" s="51" t="s">
        <v>235</v>
      </c>
      <c r="C10" s="51" t="s">
        <v>480</v>
      </c>
      <c r="D10" s="288"/>
      <c r="E10" s="359">
        <v>200</v>
      </c>
      <c r="F10" s="329">
        <v>80</v>
      </c>
      <c r="G10" s="329">
        <v>27</v>
      </c>
      <c r="H10" s="329">
        <v>112</v>
      </c>
      <c r="I10" s="329"/>
      <c r="J10" s="329"/>
      <c r="K10" s="329"/>
      <c r="L10" s="329"/>
      <c r="M10" s="329"/>
      <c r="N10" s="329"/>
      <c r="O10" s="329"/>
      <c r="P10" s="329"/>
      <c r="Q10" s="329"/>
      <c r="R10" s="46">
        <f t="shared" si="1"/>
        <v>219</v>
      </c>
      <c r="S10" s="46"/>
      <c r="T10" s="38">
        <f t="shared" si="2"/>
        <v>1.095</v>
      </c>
      <c r="U10" s="77"/>
    </row>
    <row r="11" spans="1:21" ht="70.2" customHeight="1">
      <c r="A11" s="114" t="s">
        <v>259</v>
      </c>
      <c r="B11" s="51" t="s">
        <v>318</v>
      </c>
      <c r="C11" s="51" t="s">
        <v>481</v>
      </c>
      <c r="D11" s="288"/>
      <c r="E11" s="48">
        <v>200</v>
      </c>
      <c r="F11" s="329">
        <v>80</v>
      </c>
      <c r="G11" s="329">
        <v>27</v>
      </c>
      <c r="H11" s="329">
        <v>112</v>
      </c>
      <c r="I11" s="329"/>
      <c r="J11" s="329"/>
      <c r="K11" s="329"/>
      <c r="L11" s="329"/>
      <c r="M11" s="329"/>
      <c r="N11" s="329"/>
      <c r="O11" s="329"/>
      <c r="P11" s="329"/>
      <c r="Q11" s="329"/>
      <c r="R11" s="46">
        <f t="shared" si="1"/>
        <v>219</v>
      </c>
      <c r="S11" s="46"/>
      <c r="T11" s="38">
        <f t="shared" si="2"/>
        <v>1.095</v>
      </c>
      <c r="U11" s="14"/>
    </row>
    <row r="12" spans="1:21" ht="76.95" customHeight="1">
      <c r="A12" s="114" t="s">
        <v>260</v>
      </c>
      <c r="B12" s="51" t="s">
        <v>236</v>
      </c>
      <c r="C12" s="51" t="s">
        <v>482</v>
      </c>
      <c r="D12" s="288"/>
      <c r="E12" s="48">
        <v>173</v>
      </c>
      <c r="F12" s="329">
        <v>80</v>
      </c>
      <c r="G12" s="329">
        <v>27</v>
      </c>
      <c r="H12" s="329">
        <v>66</v>
      </c>
      <c r="I12" s="329"/>
      <c r="J12" s="329"/>
      <c r="K12" s="329"/>
      <c r="L12" s="329"/>
      <c r="M12" s="329"/>
      <c r="N12" s="329"/>
      <c r="O12" s="329"/>
      <c r="P12" s="329"/>
      <c r="Q12" s="329"/>
      <c r="R12" s="46">
        <f t="shared" si="1"/>
        <v>173</v>
      </c>
      <c r="S12" s="46"/>
      <c r="T12" s="38">
        <f t="shared" si="2"/>
        <v>1</v>
      </c>
      <c r="U12" s="77"/>
    </row>
    <row r="13" spans="1:21" ht="93.6" customHeight="1" thickBot="1">
      <c r="A13" s="50" t="s">
        <v>275</v>
      </c>
      <c r="B13" s="51" t="s">
        <v>319</v>
      </c>
      <c r="C13" s="51" t="s">
        <v>483</v>
      </c>
      <c r="D13" s="288"/>
      <c r="E13" s="360">
        <v>173</v>
      </c>
      <c r="F13" s="329">
        <v>80</v>
      </c>
      <c r="G13" s="329">
        <v>27</v>
      </c>
      <c r="H13" s="329">
        <v>66</v>
      </c>
      <c r="I13" s="329"/>
      <c r="J13" s="329"/>
      <c r="K13" s="329"/>
      <c r="L13" s="329"/>
      <c r="M13" s="329"/>
      <c r="N13" s="329"/>
      <c r="O13" s="329"/>
      <c r="P13" s="329"/>
      <c r="Q13" s="329"/>
      <c r="R13" s="46">
        <f t="shared" si="1"/>
        <v>173</v>
      </c>
      <c r="S13" s="46"/>
      <c r="T13" s="38">
        <f t="shared" si="2"/>
        <v>1</v>
      </c>
      <c r="U13" s="13"/>
    </row>
    <row r="14" spans="1:21" ht="86.4" customHeight="1">
      <c r="A14" s="143" t="s">
        <v>10</v>
      </c>
      <c r="B14" s="112" t="s">
        <v>320</v>
      </c>
      <c r="C14" s="51" t="s">
        <v>484</v>
      </c>
      <c r="D14" s="288"/>
      <c r="E14" s="361">
        <v>60</v>
      </c>
      <c r="F14" s="329">
        <v>15</v>
      </c>
      <c r="G14" s="329">
        <v>15</v>
      </c>
      <c r="H14" s="329">
        <v>15</v>
      </c>
      <c r="I14" s="329">
        <v>15</v>
      </c>
      <c r="J14" s="329"/>
      <c r="K14" s="329"/>
      <c r="L14" s="329"/>
      <c r="M14" s="329"/>
      <c r="N14" s="329"/>
      <c r="O14" s="329"/>
      <c r="P14" s="329"/>
      <c r="Q14" s="329"/>
      <c r="R14" s="46">
        <f t="shared" si="1"/>
        <v>60</v>
      </c>
      <c r="S14" s="46"/>
      <c r="T14" s="38">
        <f t="shared" si="2"/>
        <v>1</v>
      </c>
      <c r="U14" s="13"/>
    </row>
    <row r="15" spans="1:21" ht="75.599999999999994" customHeight="1">
      <c r="A15" s="50" t="s">
        <v>261</v>
      </c>
      <c r="B15" s="51" t="s">
        <v>321</v>
      </c>
      <c r="C15" s="51" t="s">
        <v>485</v>
      </c>
      <c r="D15" s="288"/>
      <c r="E15" s="22">
        <v>3</v>
      </c>
      <c r="F15" s="329">
        <v>1</v>
      </c>
      <c r="G15" s="329">
        <v>1</v>
      </c>
      <c r="H15" s="329">
        <v>1</v>
      </c>
      <c r="I15" s="329"/>
      <c r="J15" s="329"/>
      <c r="K15" s="329"/>
      <c r="L15" s="329"/>
      <c r="M15" s="329"/>
      <c r="N15" s="329"/>
      <c r="O15" s="329"/>
      <c r="P15" s="329"/>
      <c r="Q15" s="329"/>
      <c r="R15" s="46">
        <f t="shared" si="1"/>
        <v>3</v>
      </c>
      <c r="S15" s="46"/>
      <c r="T15" s="38">
        <f t="shared" si="2"/>
        <v>1</v>
      </c>
      <c r="U15" s="13"/>
    </row>
    <row r="16" spans="1:21" ht="90.6" customHeight="1">
      <c r="A16" s="50" t="s">
        <v>262</v>
      </c>
      <c r="B16" s="114" t="s">
        <v>237</v>
      </c>
      <c r="C16" s="51" t="s">
        <v>486</v>
      </c>
      <c r="D16" s="288"/>
      <c r="E16" s="186">
        <v>22</v>
      </c>
      <c r="F16" s="329">
        <v>15</v>
      </c>
      <c r="G16" s="329">
        <v>8</v>
      </c>
      <c r="H16" s="329"/>
      <c r="I16" s="329"/>
      <c r="J16" s="329"/>
      <c r="K16" s="329"/>
      <c r="L16" s="329"/>
      <c r="M16" s="329"/>
      <c r="N16" s="329"/>
      <c r="O16" s="329"/>
      <c r="P16" s="329"/>
      <c r="Q16" s="329"/>
      <c r="R16" s="46">
        <f t="shared" si="1"/>
        <v>23</v>
      </c>
      <c r="S16" s="46"/>
      <c r="T16" s="38">
        <f t="shared" si="2"/>
        <v>1.0454545454545454</v>
      </c>
      <c r="U16" s="13"/>
    </row>
    <row r="17" spans="1:21" ht="81.599999999999994" customHeight="1" thickBot="1">
      <c r="A17" s="50" t="s">
        <v>263</v>
      </c>
      <c r="B17" s="51" t="s">
        <v>238</v>
      </c>
      <c r="C17" s="51" t="s">
        <v>487</v>
      </c>
      <c r="D17" s="288"/>
      <c r="E17" s="22">
        <v>22</v>
      </c>
      <c r="F17" s="329">
        <v>15</v>
      </c>
      <c r="G17" s="329">
        <v>8</v>
      </c>
      <c r="H17" s="329"/>
      <c r="I17" s="329"/>
      <c r="J17" s="329"/>
      <c r="K17" s="329"/>
      <c r="L17" s="329"/>
      <c r="M17" s="329"/>
      <c r="N17" s="329"/>
      <c r="O17" s="329"/>
      <c r="P17" s="329"/>
      <c r="Q17" s="329"/>
      <c r="R17" s="46">
        <f t="shared" si="1"/>
        <v>23</v>
      </c>
      <c r="S17" s="46"/>
      <c r="T17" s="38">
        <f t="shared" si="2"/>
        <v>1.0454545454545454</v>
      </c>
      <c r="U17" s="13"/>
    </row>
    <row r="18" spans="1:21" ht="67.2" customHeight="1">
      <c r="A18" s="77" t="s">
        <v>314</v>
      </c>
      <c r="B18" s="48" t="s">
        <v>322</v>
      </c>
      <c r="C18" s="51" t="s">
        <v>487</v>
      </c>
      <c r="D18" s="288"/>
      <c r="E18" s="361">
        <v>92</v>
      </c>
      <c r="F18" s="329">
        <v>15</v>
      </c>
      <c r="G18" s="329">
        <v>32</v>
      </c>
      <c r="H18" s="329">
        <v>28</v>
      </c>
      <c r="I18" s="329">
        <v>13</v>
      </c>
      <c r="J18" s="329">
        <v>2</v>
      </c>
      <c r="K18" s="329">
        <v>2</v>
      </c>
      <c r="L18" s="329"/>
      <c r="M18" s="329"/>
      <c r="N18" s="329"/>
      <c r="O18" s="329"/>
      <c r="P18" s="329"/>
      <c r="Q18" s="329"/>
      <c r="R18" s="46">
        <f t="shared" si="1"/>
        <v>92</v>
      </c>
      <c r="S18" s="46"/>
      <c r="T18" s="38">
        <f t="shared" si="2"/>
        <v>1</v>
      </c>
      <c r="U18" s="13"/>
    </row>
    <row r="19" spans="1:21" ht="56.25" customHeight="1">
      <c r="A19" s="50" t="s">
        <v>264</v>
      </c>
      <c r="B19" s="51" t="s">
        <v>323</v>
      </c>
      <c r="C19" s="51" t="s">
        <v>488</v>
      </c>
      <c r="D19" s="288"/>
      <c r="E19" s="22">
        <v>1</v>
      </c>
      <c r="F19" s="329">
        <v>1</v>
      </c>
      <c r="G19" s="329">
        <v>0</v>
      </c>
      <c r="H19" s="329">
        <v>0</v>
      </c>
      <c r="I19" s="329"/>
      <c r="J19" s="329"/>
      <c r="K19" s="329"/>
      <c r="L19" s="329"/>
      <c r="M19" s="329"/>
      <c r="N19" s="329"/>
      <c r="O19" s="329"/>
      <c r="P19" s="329"/>
      <c r="Q19" s="329"/>
      <c r="R19" s="46">
        <f t="shared" si="1"/>
        <v>1</v>
      </c>
      <c r="S19" s="46"/>
      <c r="T19" s="38">
        <f t="shared" si="2"/>
        <v>1</v>
      </c>
      <c r="U19" s="13"/>
    </row>
    <row r="20" spans="1:21" ht="49.95" customHeight="1">
      <c r="A20" s="50" t="s">
        <v>265</v>
      </c>
      <c r="B20" s="114" t="s">
        <v>237</v>
      </c>
      <c r="C20" s="51" t="s">
        <v>486</v>
      </c>
      <c r="D20" s="288"/>
      <c r="E20" s="186">
        <v>51</v>
      </c>
      <c r="F20" s="329">
        <v>15</v>
      </c>
      <c r="G20" s="329">
        <v>32</v>
      </c>
      <c r="H20" s="329">
        <v>8</v>
      </c>
      <c r="I20" s="329"/>
      <c r="J20" s="329"/>
      <c r="K20" s="329"/>
      <c r="L20" s="329"/>
      <c r="M20" s="329"/>
      <c r="N20" s="329"/>
      <c r="O20" s="329"/>
      <c r="P20" s="329"/>
      <c r="Q20" s="329"/>
      <c r="R20" s="46">
        <f t="shared" si="1"/>
        <v>55</v>
      </c>
      <c r="S20" s="46"/>
      <c r="T20" s="38">
        <f t="shared" si="2"/>
        <v>1.0784313725490196</v>
      </c>
      <c r="U20" s="13"/>
    </row>
    <row r="21" spans="1:21" ht="64.5" customHeight="1" thickBot="1">
      <c r="A21" s="50" t="s">
        <v>266</v>
      </c>
      <c r="B21" s="51" t="s">
        <v>238</v>
      </c>
      <c r="C21" s="51" t="s">
        <v>487</v>
      </c>
      <c r="D21" s="288"/>
      <c r="E21" s="22">
        <v>51</v>
      </c>
      <c r="F21" s="329">
        <v>15</v>
      </c>
      <c r="G21" s="329">
        <v>32</v>
      </c>
      <c r="H21" s="329">
        <v>8</v>
      </c>
      <c r="I21" s="329"/>
      <c r="J21" s="329"/>
      <c r="K21" s="329"/>
      <c r="L21" s="329"/>
      <c r="M21" s="329"/>
      <c r="N21" s="329"/>
      <c r="O21" s="329"/>
      <c r="P21" s="329"/>
      <c r="Q21" s="329"/>
      <c r="R21" s="46">
        <f t="shared" si="1"/>
        <v>55</v>
      </c>
      <c r="S21" s="46"/>
      <c r="T21" s="38">
        <f t="shared" si="2"/>
        <v>1.0784313725490196</v>
      </c>
      <c r="U21" s="13"/>
    </row>
    <row r="22" spans="1:21" ht="48" customHeight="1">
      <c r="A22" s="77" t="s">
        <v>315</v>
      </c>
      <c r="B22" s="48" t="s">
        <v>324</v>
      </c>
      <c r="C22" s="51" t="s">
        <v>487</v>
      </c>
      <c r="D22" s="288"/>
      <c r="E22" s="361">
        <v>230</v>
      </c>
      <c r="F22" s="329">
        <v>45</v>
      </c>
      <c r="G22" s="329">
        <v>47</v>
      </c>
      <c r="H22" s="329">
        <v>49</v>
      </c>
      <c r="I22" s="329">
        <v>78</v>
      </c>
      <c r="J22" s="329">
        <v>4</v>
      </c>
      <c r="K22" s="329">
        <v>7</v>
      </c>
      <c r="L22" s="329"/>
      <c r="M22" s="329"/>
      <c r="N22" s="329"/>
      <c r="O22" s="329"/>
      <c r="P22" s="329"/>
      <c r="Q22" s="329"/>
      <c r="R22" s="46">
        <f t="shared" si="1"/>
        <v>230</v>
      </c>
      <c r="S22" s="46"/>
      <c r="T22" s="38">
        <f t="shared" si="2"/>
        <v>1</v>
      </c>
      <c r="U22" s="13"/>
    </row>
    <row r="23" spans="1:21" ht="46.5" customHeight="1">
      <c r="A23" s="50" t="s">
        <v>268</v>
      </c>
      <c r="B23" s="51" t="s">
        <v>323</v>
      </c>
      <c r="C23" s="51" t="s">
        <v>488</v>
      </c>
      <c r="D23" s="288"/>
      <c r="E23" s="22">
        <v>1</v>
      </c>
      <c r="F23" s="329">
        <v>1</v>
      </c>
      <c r="G23" s="329"/>
      <c r="H23" s="329"/>
      <c r="I23" s="329"/>
      <c r="J23" s="329"/>
      <c r="K23" s="329"/>
      <c r="L23" s="329"/>
      <c r="M23" s="329"/>
      <c r="N23" s="329"/>
      <c r="O23" s="329"/>
      <c r="P23" s="329"/>
      <c r="Q23" s="329"/>
      <c r="R23" s="46">
        <f t="shared" si="1"/>
        <v>1</v>
      </c>
      <c r="S23" s="46"/>
      <c r="T23" s="38">
        <f t="shared" si="2"/>
        <v>1</v>
      </c>
      <c r="U23" s="13"/>
    </row>
    <row r="24" spans="1:21" ht="51.75" customHeight="1">
      <c r="A24" s="50" t="s">
        <v>269</v>
      </c>
      <c r="B24" s="114" t="s">
        <v>237</v>
      </c>
      <c r="C24" s="51" t="s">
        <v>486</v>
      </c>
      <c r="D24" s="288"/>
      <c r="E24" s="186">
        <v>218</v>
      </c>
      <c r="F24" s="329">
        <v>45</v>
      </c>
      <c r="G24" s="329">
        <v>47</v>
      </c>
      <c r="H24" s="329">
        <v>49</v>
      </c>
      <c r="I24" s="329">
        <v>78</v>
      </c>
      <c r="J24" s="329">
        <v>4</v>
      </c>
      <c r="K24" s="329">
        <v>7</v>
      </c>
      <c r="L24" s="329"/>
      <c r="M24" s="329"/>
      <c r="N24" s="329"/>
      <c r="O24" s="329"/>
      <c r="P24" s="329"/>
      <c r="Q24" s="329"/>
      <c r="R24" s="46">
        <f t="shared" si="1"/>
        <v>230</v>
      </c>
      <c r="S24" s="46"/>
      <c r="T24" s="38">
        <f t="shared" si="2"/>
        <v>1.0550458715596329</v>
      </c>
      <c r="U24" s="13"/>
    </row>
    <row r="25" spans="1:21" ht="60" customHeight="1">
      <c r="A25" s="50" t="s">
        <v>270</v>
      </c>
      <c r="B25" s="51" t="s">
        <v>238</v>
      </c>
      <c r="C25" s="51" t="s">
        <v>487</v>
      </c>
      <c r="D25" s="288"/>
      <c r="E25" s="22">
        <v>218</v>
      </c>
      <c r="F25" s="329">
        <v>45</v>
      </c>
      <c r="G25" s="329">
        <v>47</v>
      </c>
      <c r="H25" s="329">
        <v>49</v>
      </c>
      <c r="I25" s="329">
        <v>78</v>
      </c>
      <c r="J25" s="329">
        <v>4</v>
      </c>
      <c r="K25" s="329">
        <v>7</v>
      </c>
      <c r="L25" s="329"/>
      <c r="M25" s="329"/>
      <c r="N25" s="329"/>
      <c r="O25" s="329"/>
      <c r="P25" s="329"/>
      <c r="Q25" s="329"/>
      <c r="R25" s="46">
        <f t="shared" si="1"/>
        <v>230</v>
      </c>
      <c r="S25" s="46"/>
      <c r="T25" s="38">
        <f t="shared" si="2"/>
        <v>1.0550458715596329</v>
      </c>
      <c r="U25" s="13"/>
    </row>
    <row r="26" spans="1:21" ht="27.6">
      <c r="A26" s="144" t="s">
        <v>271</v>
      </c>
      <c r="B26" s="112" t="s">
        <v>325</v>
      </c>
      <c r="C26" s="51" t="s">
        <v>487</v>
      </c>
      <c r="D26" s="288"/>
      <c r="E26" s="188">
        <v>32</v>
      </c>
      <c r="F26" s="329">
        <v>8</v>
      </c>
      <c r="G26" s="329">
        <v>10</v>
      </c>
      <c r="H26" s="329">
        <v>4</v>
      </c>
      <c r="I26" s="329">
        <v>10</v>
      </c>
      <c r="J26" s="329"/>
      <c r="K26" s="329"/>
      <c r="L26" s="329"/>
      <c r="M26" s="329"/>
      <c r="N26" s="329"/>
      <c r="O26" s="329"/>
      <c r="P26" s="329"/>
      <c r="Q26" s="329"/>
      <c r="R26" s="46">
        <f t="shared" si="1"/>
        <v>32</v>
      </c>
      <c r="S26" s="46"/>
      <c r="T26" s="38">
        <f t="shared" si="2"/>
        <v>1</v>
      </c>
      <c r="U26" s="13"/>
    </row>
    <row r="27" spans="1:21" ht="27.6">
      <c r="A27" s="50" t="s">
        <v>268</v>
      </c>
      <c r="B27" s="51" t="s">
        <v>323</v>
      </c>
      <c r="C27" s="51" t="s">
        <v>488</v>
      </c>
      <c r="D27" s="288"/>
      <c r="E27" s="22">
        <v>1</v>
      </c>
      <c r="F27" s="329">
        <v>1</v>
      </c>
      <c r="G27" s="329"/>
      <c r="H27" s="329"/>
      <c r="I27" s="329"/>
      <c r="J27" s="329"/>
      <c r="K27" s="329"/>
      <c r="L27" s="329"/>
      <c r="M27" s="329"/>
      <c r="N27" s="329"/>
      <c r="O27" s="329"/>
      <c r="P27" s="329"/>
      <c r="Q27" s="329"/>
      <c r="R27" s="46">
        <f t="shared" si="1"/>
        <v>1</v>
      </c>
      <c r="S27" s="46"/>
      <c r="T27" s="38">
        <f t="shared" si="2"/>
        <v>1</v>
      </c>
      <c r="U27" s="13"/>
    </row>
    <row r="28" spans="1:21" ht="41.4">
      <c r="A28" s="50" t="s">
        <v>269</v>
      </c>
      <c r="B28" s="114" t="s">
        <v>237</v>
      </c>
      <c r="C28" s="51" t="s">
        <v>486</v>
      </c>
      <c r="D28" s="288"/>
      <c r="E28" s="186">
        <v>17</v>
      </c>
      <c r="F28" s="329">
        <v>8</v>
      </c>
      <c r="G28" s="329">
        <v>10</v>
      </c>
      <c r="H28" s="329"/>
      <c r="I28" s="329"/>
      <c r="J28" s="329"/>
      <c r="K28" s="329"/>
      <c r="L28" s="329"/>
      <c r="M28" s="329"/>
      <c r="N28" s="329"/>
      <c r="O28" s="329"/>
      <c r="P28" s="329"/>
      <c r="Q28" s="329"/>
      <c r="R28" s="46">
        <f t="shared" si="1"/>
        <v>18</v>
      </c>
      <c r="S28" s="46"/>
      <c r="T28" s="38">
        <f t="shared" si="2"/>
        <v>1.0588235294117647</v>
      </c>
      <c r="U28" s="13"/>
    </row>
    <row r="29" spans="1:21" ht="28.2" thickBot="1">
      <c r="A29" s="50" t="s">
        <v>270</v>
      </c>
      <c r="B29" s="51" t="s">
        <v>238</v>
      </c>
      <c r="C29" s="51" t="s">
        <v>487</v>
      </c>
      <c r="D29" s="288"/>
      <c r="E29" s="22">
        <v>17</v>
      </c>
      <c r="F29" s="329">
        <v>8</v>
      </c>
      <c r="G29" s="329">
        <v>10</v>
      </c>
      <c r="H29" s="329"/>
      <c r="I29" s="329"/>
      <c r="J29" s="329"/>
      <c r="K29" s="329"/>
      <c r="L29" s="329"/>
      <c r="M29" s="329"/>
      <c r="N29" s="329"/>
      <c r="O29" s="329"/>
      <c r="P29" s="329"/>
      <c r="Q29" s="329"/>
      <c r="R29" s="46">
        <f t="shared" si="1"/>
        <v>18</v>
      </c>
      <c r="S29" s="46"/>
      <c r="T29" s="38">
        <f t="shared" si="2"/>
        <v>1.0588235294117647</v>
      </c>
      <c r="U29" s="13"/>
    </row>
    <row r="30" spans="1:21" ht="41.4">
      <c r="A30" s="77" t="s">
        <v>282</v>
      </c>
      <c r="B30" s="48" t="s">
        <v>935</v>
      </c>
      <c r="C30" s="362" t="s">
        <v>936</v>
      </c>
      <c r="D30" s="20"/>
      <c r="E30" s="22">
        <v>24</v>
      </c>
      <c r="F30" s="22">
        <v>9</v>
      </c>
      <c r="G30" s="22">
        <v>7</v>
      </c>
      <c r="H30" s="22">
        <v>5</v>
      </c>
      <c r="I30" s="22">
        <v>1</v>
      </c>
      <c r="J30" s="22">
        <v>0</v>
      </c>
      <c r="K30" s="22">
        <v>1</v>
      </c>
      <c r="L30" s="22">
        <v>1</v>
      </c>
      <c r="M30" s="22"/>
      <c r="N30" s="22"/>
      <c r="O30" s="22"/>
      <c r="P30" s="329"/>
      <c r="Q30" s="329"/>
      <c r="R30" s="46">
        <f t="shared" ref="R30:R37" si="3">F30+G30+H30+I30+J30+K30+L30+M30+N30+O30+P30+Q30</f>
        <v>24</v>
      </c>
      <c r="S30" s="46"/>
      <c r="T30" s="38">
        <f t="shared" ref="T30:T37" si="4">R30/E30</f>
        <v>1</v>
      </c>
      <c r="U30" s="13"/>
    </row>
    <row r="31" spans="1:21" ht="41.4">
      <c r="A31" s="363" t="s">
        <v>268</v>
      </c>
      <c r="B31" s="51" t="s">
        <v>323</v>
      </c>
      <c r="C31" s="51" t="s">
        <v>937</v>
      </c>
      <c r="D31" s="20"/>
      <c r="E31" s="22">
        <v>1</v>
      </c>
      <c r="F31" s="22"/>
      <c r="G31" s="22"/>
      <c r="H31" s="22"/>
      <c r="I31" s="22"/>
      <c r="J31" s="22">
        <v>1</v>
      </c>
      <c r="K31" s="22"/>
      <c r="L31" s="22"/>
      <c r="M31" s="22"/>
      <c r="N31" s="22"/>
      <c r="O31" s="22"/>
      <c r="P31" s="329"/>
      <c r="Q31" s="329"/>
      <c r="R31" s="46">
        <f t="shared" si="3"/>
        <v>1</v>
      </c>
      <c r="S31" s="46"/>
      <c r="T31" s="38">
        <f t="shared" si="4"/>
        <v>1</v>
      </c>
      <c r="U31" s="13"/>
    </row>
    <row r="32" spans="1:21" ht="41.4">
      <c r="A32" s="364" t="s">
        <v>269</v>
      </c>
      <c r="B32" s="365" t="s">
        <v>237</v>
      </c>
      <c r="C32" s="366" t="s">
        <v>938</v>
      </c>
      <c r="D32" s="20"/>
      <c r="E32" s="22">
        <v>21</v>
      </c>
      <c r="F32" s="22">
        <v>9</v>
      </c>
      <c r="G32" s="22">
        <v>7</v>
      </c>
      <c r="H32" s="22">
        <v>5</v>
      </c>
      <c r="I32" s="22">
        <v>1</v>
      </c>
      <c r="J32" s="22">
        <v>0</v>
      </c>
      <c r="K32" s="22">
        <v>1</v>
      </c>
      <c r="L32" s="22"/>
      <c r="M32" s="22"/>
      <c r="N32" s="22"/>
      <c r="O32" s="22"/>
      <c r="P32" s="329"/>
      <c r="Q32" s="329"/>
      <c r="R32" s="46">
        <f t="shared" si="3"/>
        <v>23</v>
      </c>
      <c r="S32" s="46"/>
      <c r="T32" s="38">
        <f t="shared" si="4"/>
        <v>1.0952380952380953</v>
      </c>
      <c r="U32" s="13"/>
    </row>
    <row r="33" spans="1:21" ht="41.4">
      <c r="A33" s="50" t="s">
        <v>270</v>
      </c>
      <c r="B33" s="51" t="s">
        <v>238</v>
      </c>
      <c r="C33" s="51" t="s">
        <v>939</v>
      </c>
      <c r="D33" s="20"/>
      <c r="E33" s="22">
        <v>21</v>
      </c>
      <c r="F33" s="22">
        <v>9</v>
      </c>
      <c r="G33" s="22">
        <v>7</v>
      </c>
      <c r="H33" s="22">
        <v>5</v>
      </c>
      <c r="I33" s="22">
        <v>1</v>
      </c>
      <c r="J33" s="22">
        <v>0</v>
      </c>
      <c r="K33" s="22">
        <v>1</v>
      </c>
      <c r="L33" s="22"/>
      <c r="M33" s="22"/>
      <c r="N33" s="22"/>
      <c r="O33" s="22"/>
      <c r="P33" s="329"/>
      <c r="Q33" s="329"/>
      <c r="R33" s="46">
        <f t="shared" si="3"/>
        <v>23</v>
      </c>
      <c r="S33" s="46"/>
      <c r="T33" s="38">
        <f t="shared" si="4"/>
        <v>1.0952380952380953</v>
      </c>
      <c r="U33" s="13"/>
    </row>
    <row r="34" spans="1:21" ht="41.4">
      <c r="A34" s="367" t="s">
        <v>286</v>
      </c>
      <c r="B34" s="368" t="s">
        <v>940</v>
      </c>
      <c r="C34" s="369" t="s">
        <v>941</v>
      </c>
      <c r="D34" s="20"/>
      <c r="E34" s="22">
        <v>50</v>
      </c>
      <c r="F34" s="22">
        <v>35</v>
      </c>
      <c r="G34" s="22">
        <v>6</v>
      </c>
      <c r="H34" s="22">
        <v>3</v>
      </c>
      <c r="I34" s="22">
        <v>3</v>
      </c>
      <c r="J34" s="22">
        <v>3</v>
      </c>
      <c r="K34" s="22"/>
      <c r="L34" s="22"/>
      <c r="M34" s="22"/>
      <c r="N34" s="22"/>
      <c r="O34" s="22"/>
      <c r="P34" s="329"/>
      <c r="Q34" s="329"/>
      <c r="R34" s="46">
        <f t="shared" si="3"/>
        <v>50</v>
      </c>
      <c r="S34" s="46"/>
      <c r="T34" s="38">
        <f t="shared" si="4"/>
        <v>1</v>
      </c>
      <c r="U34" s="13"/>
    </row>
    <row r="35" spans="1:21" ht="41.4">
      <c r="A35" s="363" t="s">
        <v>268</v>
      </c>
      <c r="B35" s="51" t="s">
        <v>323</v>
      </c>
      <c r="C35" s="51" t="s">
        <v>937</v>
      </c>
      <c r="D35" s="20"/>
      <c r="E35" s="22">
        <v>1</v>
      </c>
      <c r="F35" s="22"/>
      <c r="G35" s="22"/>
      <c r="H35" s="22"/>
      <c r="I35" s="22"/>
      <c r="J35" s="22">
        <v>1</v>
      </c>
      <c r="K35" s="22"/>
      <c r="L35" s="22"/>
      <c r="M35" s="22"/>
      <c r="N35" s="22"/>
      <c r="O35" s="22"/>
      <c r="P35" s="329"/>
      <c r="Q35" s="329"/>
      <c r="R35" s="46">
        <f t="shared" si="3"/>
        <v>1</v>
      </c>
      <c r="S35" s="46"/>
      <c r="T35" s="38">
        <f t="shared" si="4"/>
        <v>1</v>
      </c>
      <c r="U35" s="13"/>
    </row>
    <row r="36" spans="1:21" ht="41.4">
      <c r="A36" s="364" t="s">
        <v>269</v>
      </c>
      <c r="B36" s="365" t="s">
        <v>237</v>
      </c>
      <c r="C36" s="366" t="s">
        <v>942</v>
      </c>
      <c r="D36" s="13"/>
      <c r="E36" s="22">
        <v>50</v>
      </c>
      <c r="F36" s="22">
        <v>35</v>
      </c>
      <c r="G36" s="22">
        <v>6</v>
      </c>
      <c r="H36" s="22">
        <v>3</v>
      </c>
      <c r="I36" s="22">
        <v>3</v>
      </c>
      <c r="J36" s="22">
        <v>3</v>
      </c>
      <c r="K36" s="22"/>
      <c r="L36" s="22"/>
      <c r="M36" s="22"/>
      <c r="N36" s="22"/>
      <c r="O36" s="22"/>
      <c r="P36" s="329"/>
      <c r="Q36" s="329"/>
      <c r="R36" s="46">
        <f t="shared" si="3"/>
        <v>50</v>
      </c>
      <c r="S36" s="46"/>
      <c r="T36" s="38">
        <f t="shared" si="4"/>
        <v>1</v>
      </c>
      <c r="U36" s="13"/>
    </row>
    <row r="37" spans="1:21" ht="41.4">
      <c r="A37" s="50" t="s">
        <v>270</v>
      </c>
      <c r="B37" s="51" t="s">
        <v>238</v>
      </c>
      <c r="C37" s="51" t="s">
        <v>943</v>
      </c>
      <c r="D37" s="13"/>
      <c r="E37" s="22">
        <v>50</v>
      </c>
      <c r="F37" s="22">
        <v>35</v>
      </c>
      <c r="G37" s="22">
        <v>6</v>
      </c>
      <c r="H37" s="22">
        <v>3</v>
      </c>
      <c r="I37" s="22">
        <v>3</v>
      </c>
      <c r="J37" s="22">
        <v>3</v>
      </c>
      <c r="K37" s="22"/>
      <c r="L37" s="22"/>
      <c r="M37" s="22"/>
      <c r="N37" s="22"/>
      <c r="O37" s="22"/>
      <c r="P37" s="329"/>
      <c r="Q37" s="329"/>
      <c r="R37" s="46">
        <f t="shared" si="3"/>
        <v>50</v>
      </c>
      <c r="S37" s="46"/>
      <c r="T37" s="38">
        <f t="shared" si="4"/>
        <v>1</v>
      </c>
      <c r="U37" s="13"/>
    </row>
  </sheetData>
  <sheetProtection algorithmName="SHA-512" hashValue="hkCJY0wD8hQPHFY0qgLuZNsTTD05j2wHpoLbHYDB+beYrUFMLJmohQgg6jDaW9M1GPxFSdhKHgd3WbofF7Xr/g==" saltValue="d4RVwv5qFia42mtYy+cN5w==" spinCount="100000" sheet="1" objects="1" scenarios="1"/>
  <mergeCells count="11">
    <mergeCell ref="F6:Q6"/>
    <mergeCell ref="T6:T7"/>
    <mergeCell ref="U6:U7"/>
    <mergeCell ref="B1:C1"/>
    <mergeCell ref="B2:C2"/>
    <mergeCell ref="B5:C5"/>
    <mergeCell ref="B6:B7"/>
    <mergeCell ref="C6:C7"/>
    <mergeCell ref="E6:E7"/>
    <mergeCell ref="E5:F5"/>
    <mergeCell ref="D6:D7"/>
  </mergeCells>
  <conditionalFormatting sqref="T8:T37">
    <cfRule type="cellIs" dxfId="140" priority="1" operator="between">
      <formula>0.8</formula>
      <formula>1.1</formula>
    </cfRule>
    <cfRule type="cellIs" dxfId="139" priority="2" operator="between">
      <formula>0.61</formula>
      <formula>0.79</formula>
    </cfRule>
    <cfRule type="cellIs" dxfId="138" priority="3" operator="between">
      <formula>0.51</formula>
      <formula>0.6</formula>
    </cfRule>
    <cfRule type="cellIs" dxfId="137" priority="4" operator="lessThan">
      <formula>0.51</formula>
    </cfRule>
  </conditionalFormatting>
  <pageMargins left="0.7" right="0.7" top="0.75" bottom="0.75" header="0.3" footer="0.3"/>
  <legacy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7CB41F-ED5D-45DD-89F6-FBD0BD603D11}">
  <dimension ref="A1:U32"/>
  <sheetViews>
    <sheetView topLeftCell="D8" zoomScale="90" zoomScaleNormal="90" workbookViewId="0">
      <selection activeCell="W16" sqref="W16"/>
    </sheetView>
  </sheetViews>
  <sheetFormatPr baseColWidth="10" defaultRowHeight="14.4"/>
  <cols>
    <col min="1" max="1" width="19.33203125" customWidth="1"/>
    <col min="2" max="2" width="47.44140625" customWidth="1"/>
    <col min="3" max="3" width="34" customWidth="1"/>
    <col min="4" max="4" width="18.33203125" customWidth="1"/>
    <col min="5" max="5" width="17.44140625" style="2" customWidth="1"/>
    <col min="6" max="6" width="7.6640625" customWidth="1"/>
    <col min="7" max="7" width="6.88671875" customWidth="1"/>
    <col min="8" max="8" width="7.33203125" customWidth="1"/>
    <col min="9" max="11" width="7.109375" customWidth="1"/>
    <col min="12" max="14" width="6.5546875" customWidth="1"/>
    <col min="15" max="15" width="7.109375" customWidth="1"/>
    <col min="16" max="16" width="7.6640625" customWidth="1"/>
    <col min="17" max="17" width="6.88671875" customWidth="1"/>
    <col min="18" max="19" width="5.109375" hidden="1" customWidth="1"/>
    <col min="20" max="20" width="21" customWidth="1"/>
    <col min="21" max="21" width="22.6640625" customWidth="1"/>
  </cols>
  <sheetData>
    <row r="1" spans="1:21">
      <c r="B1" s="395" t="s">
        <v>0</v>
      </c>
      <c r="C1" s="395"/>
      <c r="D1" s="140"/>
      <c r="E1" s="94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B2" s="395" t="s">
        <v>32</v>
      </c>
      <c r="C2" s="395"/>
      <c r="D2" s="140"/>
      <c r="E2" s="94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>
      <c r="B3" s="140" t="s">
        <v>1</v>
      </c>
      <c r="C3" s="140"/>
      <c r="D3" s="140"/>
      <c r="E3" s="94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>
      <c r="B4" s="140" t="s">
        <v>2</v>
      </c>
      <c r="C4" s="140" t="s">
        <v>47</v>
      </c>
      <c r="D4" s="140"/>
      <c r="E4" s="94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>
      <c r="B5" s="395" t="s">
        <v>24</v>
      </c>
      <c r="C5" s="395"/>
      <c r="D5" s="140"/>
      <c r="E5" s="399" t="s">
        <v>573</v>
      </c>
      <c r="F5" s="399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17.25" customHeight="1" thickBot="1">
      <c r="B6" s="393" t="s">
        <v>25</v>
      </c>
      <c r="C6" s="393" t="s">
        <v>7</v>
      </c>
      <c r="D6" s="396" t="s">
        <v>817</v>
      </c>
      <c r="E6" s="396" t="s">
        <v>818</v>
      </c>
      <c r="F6" s="391" t="s">
        <v>26</v>
      </c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295"/>
      <c r="S6" s="295"/>
      <c r="T6" s="396" t="s">
        <v>819</v>
      </c>
      <c r="U6" s="389" t="s">
        <v>31</v>
      </c>
    </row>
    <row r="7" spans="1:21" s="2" customFormat="1" ht="59.25" customHeight="1" thickBot="1">
      <c r="B7" s="393"/>
      <c r="C7" s="393"/>
      <c r="D7" s="396"/>
      <c r="E7" s="396"/>
      <c r="F7" s="293" t="s">
        <v>38</v>
      </c>
      <c r="G7" s="75" t="s">
        <v>39</v>
      </c>
      <c r="H7" s="74" t="s">
        <v>40</v>
      </c>
      <c r="I7" s="75" t="s">
        <v>41</v>
      </c>
      <c r="J7" s="74" t="s">
        <v>40</v>
      </c>
      <c r="K7" s="75" t="s">
        <v>43</v>
      </c>
      <c r="L7" s="74" t="s">
        <v>43</v>
      </c>
      <c r="M7" s="75" t="s">
        <v>41</v>
      </c>
      <c r="N7" s="74" t="s">
        <v>44</v>
      </c>
      <c r="O7" s="75" t="s">
        <v>42</v>
      </c>
      <c r="P7" s="74" t="s">
        <v>45</v>
      </c>
      <c r="Q7" s="294" t="s">
        <v>46</v>
      </c>
      <c r="R7" s="296"/>
      <c r="S7" s="296"/>
      <c r="T7" s="396"/>
      <c r="U7" s="389"/>
    </row>
    <row r="8" spans="1:21" ht="123" customHeight="1" thickBot="1">
      <c r="A8" s="145" t="s">
        <v>255</v>
      </c>
      <c r="B8" s="372" t="s">
        <v>980</v>
      </c>
      <c r="C8" s="147" t="s">
        <v>574</v>
      </c>
      <c r="D8" s="288"/>
      <c r="E8" s="288" t="s">
        <v>824</v>
      </c>
      <c r="F8" s="292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46">
        <f t="shared" ref="R8" si="0">F8+G8+H8+I8+J8+K8+L8+M8+N8+O8+P8+Q8</f>
        <v>0</v>
      </c>
      <c r="S8" s="46"/>
      <c r="T8" s="38" t="e">
        <f>R8/E8</f>
        <v>#VALUE!</v>
      </c>
      <c r="U8" s="14"/>
    </row>
    <row r="9" spans="1:21" ht="97.95" customHeight="1" thickBot="1">
      <c r="A9" s="145" t="s">
        <v>256</v>
      </c>
      <c r="B9" s="146" t="s">
        <v>575</v>
      </c>
      <c r="C9" s="147" t="s">
        <v>576</v>
      </c>
      <c r="D9" s="288"/>
      <c r="E9" s="288">
        <v>15</v>
      </c>
      <c r="F9" s="69">
        <v>0</v>
      </c>
      <c r="G9" s="69">
        <v>0</v>
      </c>
      <c r="H9" s="69">
        <v>15</v>
      </c>
      <c r="I9" s="69">
        <v>0</v>
      </c>
      <c r="J9" s="69">
        <v>0</v>
      </c>
      <c r="K9" s="69">
        <v>0</v>
      </c>
      <c r="L9" s="69">
        <v>0</v>
      </c>
      <c r="M9" s="69">
        <v>0</v>
      </c>
      <c r="N9" s="69">
        <v>0</v>
      </c>
      <c r="O9" s="69">
        <v>0</v>
      </c>
      <c r="P9" s="69">
        <v>0</v>
      </c>
      <c r="Q9" s="69">
        <v>0</v>
      </c>
      <c r="R9" s="46">
        <f t="shared" ref="R9:R26" si="1">F9+G9+H9+I9+J9+K9+L9+M9+N9+O9+P9+Q9</f>
        <v>15</v>
      </c>
      <c r="S9" s="46"/>
      <c r="T9" s="38">
        <f t="shared" ref="T9:T27" si="2">R9/E9</f>
        <v>1</v>
      </c>
      <c r="U9" s="14"/>
    </row>
    <row r="10" spans="1:21" ht="78.75" customHeight="1" thickBot="1">
      <c r="A10" s="145" t="s">
        <v>577</v>
      </c>
      <c r="B10" s="240" t="s">
        <v>578</v>
      </c>
      <c r="C10" s="147" t="s">
        <v>579</v>
      </c>
      <c r="D10" s="288"/>
      <c r="E10" s="288">
        <v>3</v>
      </c>
      <c r="F10" s="69">
        <v>1</v>
      </c>
      <c r="G10" s="69">
        <v>0</v>
      </c>
      <c r="H10" s="69">
        <v>1</v>
      </c>
      <c r="I10" s="69">
        <v>0</v>
      </c>
      <c r="J10" s="69">
        <v>0</v>
      </c>
      <c r="K10" s="69">
        <v>0</v>
      </c>
      <c r="L10" s="69">
        <v>0</v>
      </c>
      <c r="M10" s="69">
        <v>0</v>
      </c>
      <c r="N10" s="69">
        <v>0</v>
      </c>
      <c r="O10" s="69">
        <v>0</v>
      </c>
      <c r="P10" s="69">
        <v>0</v>
      </c>
      <c r="Q10" s="69">
        <v>0</v>
      </c>
      <c r="R10" s="46">
        <f t="shared" si="1"/>
        <v>2</v>
      </c>
      <c r="S10" s="46"/>
      <c r="T10" s="38">
        <f t="shared" si="2"/>
        <v>0.66666666666666663</v>
      </c>
      <c r="U10" s="77"/>
    </row>
    <row r="11" spans="1:21" ht="70.2" customHeight="1" thickBot="1">
      <c r="A11" s="145" t="s">
        <v>257</v>
      </c>
      <c r="B11" s="149" t="s">
        <v>580</v>
      </c>
      <c r="C11" s="147" t="s">
        <v>581</v>
      </c>
      <c r="D11" s="288"/>
      <c r="E11" s="288">
        <v>150</v>
      </c>
      <c r="F11" s="69">
        <v>34</v>
      </c>
      <c r="G11" s="69">
        <v>23</v>
      </c>
      <c r="H11" s="69">
        <v>22</v>
      </c>
      <c r="I11" s="69">
        <v>31</v>
      </c>
      <c r="J11" s="69">
        <v>11</v>
      </c>
      <c r="K11" s="69">
        <v>9</v>
      </c>
      <c r="L11" s="69">
        <v>3</v>
      </c>
      <c r="M11" s="69">
        <v>0</v>
      </c>
      <c r="N11" s="69">
        <v>0</v>
      </c>
      <c r="O11" s="69">
        <v>0</v>
      </c>
      <c r="P11" s="69">
        <v>0</v>
      </c>
      <c r="Q11" s="69">
        <v>0</v>
      </c>
      <c r="R11" s="46">
        <f t="shared" si="1"/>
        <v>133</v>
      </c>
      <c r="S11" s="46"/>
      <c r="T11" s="38">
        <f t="shared" si="2"/>
        <v>0.88666666666666671</v>
      </c>
      <c r="U11" s="14"/>
    </row>
    <row r="12" spans="1:21" ht="76.95" customHeight="1" thickBot="1">
      <c r="A12" s="145" t="s">
        <v>258</v>
      </c>
      <c r="B12" s="150" t="s">
        <v>981</v>
      </c>
      <c r="C12" s="147" t="s">
        <v>582</v>
      </c>
      <c r="D12" s="288"/>
      <c r="E12" s="288">
        <v>100</v>
      </c>
      <c r="F12" s="370">
        <v>0</v>
      </c>
      <c r="G12" s="370">
        <v>0</v>
      </c>
      <c r="H12" s="69">
        <v>72</v>
      </c>
      <c r="I12" s="69">
        <v>0</v>
      </c>
      <c r="J12" s="69">
        <v>0</v>
      </c>
      <c r="K12" s="69">
        <v>0</v>
      </c>
      <c r="L12" s="69">
        <v>12</v>
      </c>
      <c r="M12" s="69">
        <v>0</v>
      </c>
      <c r="N12" s="69">
        <v>0</v>
      </c>
      <c r="O12" s="69">
        <v>0</v>
      </c>
      <c r="P12" s="69">
        <v>0</v>
      </c>
      <c r="Q12" s="69">
        <v>0</v>
      </c>
      <c r="R12" s="46">
        <f t="shared" si="1"/>
        <v>84</v>
      </c>
      <c r="S12" s="46"/>
      <c r="T12" s="38">
        <f t="shared" si="2"/>
        <v>0.84</v>
      </c>
      <c r="U12" s="77"/>
    </row>
    <row r="13" spans="1:21" ht="93.6" customHeight="1" thickBot="1">
      <c r="A13" s="145" t="s">
        <v>583</v>
      </c>
      <c r="B13" s="150" t="s">
        <v>584</v>
      </c>
      <c r="C13" s="147" t="s">
        <v>585</v>
      </c>
      <c r="D13" s="288"/>
      <c r="E13" s="288">
        <v>22</v>
      </c>
      <c r="F13" s="69">
        <v>0</v>
      </c>
      <c r="G13" s="69">
        <v>0</v>
      </c>
      <c r="H13" s="69">
        <v>22</v>
      </c>
      <c r="I13" s="69">
        <v>0</v>
      </c>
      <c r="J13" s="69">
        <v>0</v>
      </c>
      <c r="K13" s="69">
        <v>0</v>
      </c>
      <c r="L13" s="69">
        <v>0</v>
      </c>
      <c r="M13" s="69">
        <v>0</v>
      </c>
      <c r="N13" s="69">
        <v>0</v>
      </c>
      <c r="O13" s="69">
        <v>0</v>
      </c>
      <c r="P13" s="69">
        <v>0</v>
      </c>
      <c r="Q13" s="69">
        <v>0</v>
      </c>
      <c r="R13" s="46">
        <f t="shared" si="1"/>
        <v>22</v>
      </c>
      <c r="S13" s="46"/>
      <c r="T13" s="38">
        <f t="shared" si="2"/>
        <v>1</v>
      </c>
      <c r="U13" s="13"/>
    </row>
    <row r="14" spans="1:21" ht="86.4" customHeight="1">
      <c r="A14" s="151" t="s">
        <v>545</v>
      </c>
      <c r="B14" s="152" t="s">
        <v>586</v>
      </c>
      <c r="C14" s="147" t="s">
        <v>982</v>
      </c>
      <c r="D14" s="288"/>
      <c r="E14" s="288">
        <v>22</v>
      </c>
      <c r="F14" s="329">
        <v>0</v>
      </c>
      <c r="G14" s="69">
        <v>0</v>
      </c>
      <c r="H14" s="69">
        <v>0</v>
      </c>
      <c r="I14" s="69">
        <v>0</v>
      </c>
      <c r="J14" s="69">
        <v>0</v>
      </c>
      <c r="K14" s="69">
        <v>0</v>
      </c>
      <c r="L14" s="69">
        <v>22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  <c r="R14" s="46">
        <f t="shared" si="1"/>
        <v>22</v>
      </c>
      <c r="S14" s="46"/>
      <c r="T14" s="38">
        <f t="shared" si="2"/>
        <v>1</v>
      </c>
      <c r="U14" s="13"/>
    </row>
    <row r="15" spans="1:21" ht="75.599999999999994" customHeight="1">
      <c r="A15" s="153" t="s">
        <v>279</v>
      </c>
      <c r="B15" s="239" t="s">
        <v>587</v>
      </c>
      <c r="C15" s="147" t="s">
        <v>983</v>
      </c>
      <c r="D15" s="288"/>
      <c r="E15" s="288">
        <v>7</v>
      </c>
      <c r="F15" s="329">
        <v>0</v>
      </c>
      <c r="G15" s="69">
        <v>0</v>
      </c>
      <c r="H15" s="69">
        <v>0</v>
      </c>
      <c r="I15" s="69">
        <v>0</v>
      </c>
      <c r="J15" s="69">
        <v>0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  <c r="R15" s="46">
        <f t="shared" si="1"/>
        <v>0</v>
      </c>
      <c r="S15" s="46"/>
      <c r="T15" s="38">
        <f t="shared" si="2"/>
        <v>0</v>
      </c>
      <c r="U15" s="13"/>
    </row>
    <row r="16" spans="1:21" ht="90.6" customHeight="1" thickBot="1">
      <c r="A16" s="155" t="s">
        <v>257</v>
      </c>
      <c r="B16" s="156" t="s">
        <v>589</v>
      </c>
      <c r="C16" s="147" t="s">
        <v>582</v>
      </c>
      <c r="D16" s="288"/>
      <c r="E16" s="288">
        <v>15</v>
      </c>
      <c r="F16" s="329">
        <v>0</v>
      </c>
      <c r="G16" s="69">
        <v>0</v>
      </c>
      <c r="H16" s="69">
        <v>0</v>
      </c>
      <c r="I16" s="69">
        <v>0</v>
      </c>
      <c r="J16" s="69">
        <v>0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  <c r="R16" s="46">
        <f t="shared" si="1"/>
        <v>0</v>
      </c>
      <c r="S16" s="46"/>
      <c r="T16" s="38">
        <f t="shared" si="2"/>
        <v>0</v>
      </c>
      <c r="U16" s="13"/>
    </row>
    <row r="17" spans="1:21" ht="81.599999999999994" customHeight="1" thickBot="1">
      <c r="A17" s="145" t="s">
        <v>258</v>
      </c>
      <c r="B17" s="157" t="s">
        <v>590</v>
      </c>
      <c r="C17" s="147" t="s">
        <v>984</v>
      </c>
      <c r="D17" s="288"/>
      <c r="E17" s="288">
        <v>1</v>
      </c>
      <c r="F17" s="329">
        <v>0</v>
      </c>
      <c r="G17" s="69">
        <v>0</v>
      </c>
      <c r="H17" s="69">
        <v>0</v>
      </c>
      <c r="I17" s="69">
        <v>0</v>
      </c>
      <c r="J17" s="69">
        <v>0</v>
      </c>
      <c r="K17" s="69">
        <v>0</v>
      </c>
      <c r="L17" s="69">
        <v>0</v>
      </c>
      <c r="M17" s="69">
        <v>0</v>
      </c>
      <c r="N17" s="69">
        <v>0</v>
      </c>
      <c r="O17" s="69">
        <v>0</v>
      </c>
      <c r="P17" s="69">
        <v>0</v>
      </c>
      <c r="Q17" s="69">
        <v>1</v>
      </c>
      <c r="R17" s="46">
        <f t="shared" si="1"/>
        <v>1</v>
      </c>
      <c r="S17" s="46"/>
      <c r="T17" s="38">
        <f t="shared" si="2"/>
        <v>1</v>
      </c>
      <c r="U17" s="13"/>
    </row>
    <row r="18" spans="1:21" ht="67.2" customHeight="1" thickBot="1">
      <c r="A18" s="145" t="s">
        <v>583</v>
      </c>
      <c r="B18" s="157" t="s">
        <v>591</v>
      </c>
      <c r="C18" s="147" t="s">
        <v>985</v>
      </c>
      <c r="D18" s="288"/>
      <c r="E18" s="288">
        <v>15</v>
      </c>
      <c r="F18" s="329">
        <v>0</v>
      </c>
      <c r="G18" s="69">
        <v>0</v>
      </c>
      <c r="H18" s="69">
        <v>1</v>
      </c>
      <c r="I18" s="69">
        <v>3</v>
      </c>
      <c r="J18" s="69">
        <v>0</v>
      </c>
      <c r="K18" s="69">
        <v>3</v>
      </c>
      <c r="L18" s="69">
        <v>1</v>
      </c>
      <c r="M18" s="69">
        <v>0</v>
      </c>
      <c r="N18" s="69">
        <v>0</v>
      </c>
      <c r="O18" s="69">
        <v>0</v>
      </c>
      <c r="P18" s="69">
        <v>0</v>
      </c>
      <c r="Q18" s="69">
        <v>0</v>
      </c>
      <c r="R18" s="46">
        <f t="shared" si="1"/>
        <v>8</v>
      </c>
      <c r="S18" s="46"/>
      <c r="T18" s="38">
        <f t="shared" si="2"/>
        <v>0.53333333333333333</v>
      </c>
      <c r="U18" s="13"/>
    </row>
    <row r="19" spans="1:21" ht="56.25" customHeight="1" thickBot="1">
      <c r="A19" s="145" t="s">
        <v>545</v>
      </c>
      <c r="B19" s="157" t="s">
        <v>592</v>
      </c>
      <c r="C19" s="147" t="s">
        <v>986</v>
      </c>
      <c r="D19" s="288"/>
      <c r="E19" s="288">
        <v>15</v>
      </c>
      <c r="F19" s="329">
        <v>0</v>
      </c>
      <c r="G19" s="69">
        <v>0</v>
      </c>
      <c r="H19" s="69">
        <v>0</v>
      </c>
      <c r="I19" s="69">
        <v>0</v>
      </c>
      <c r="J19" s="69">
        <v>0</v>
      </c>
      <c r="K19" s="69">
        <v>9</v>
      </c>
      <c r="L19" s="69">
        <v>1</v>
      </c>
      <c r="M19" s="69">
        <v>0</v>
      </c>
      <c r="N19" s="69">
        <v>0</v>
      </c>
      <c r="O19" s="69">
        <v>0</v>
      </c>
      <c r="P19" s="69">
        <v>0</v>
      </c>
      <c r="Q19" s="69">
        <v>0</v>
      </c>
      <c r="R19" s="46">
        <f t="shared" si="1"/>
        <v>10</v>
      </c>
      <c r="S19" s="46"/>
      <c r="T19" s="38">
        <f t="shared" si="2"/>
        <v>0.66666666666666663</v>
      </c>
      <c r="U19" s="13"/>
    </row>
    <row r="20" spans="1:21" ht="49.95" customHeight="1" thickBot="1">
      <c r="A20" s="145" t="s">
        <v>826</v>
      </c>
      <c r="B20" s="146" t="s">
        <v>593</v>
      </c>
      <c r="C20" s="147" t="s">
        <v>987</v>
      </c>
      <c r="D20" s="288"/>
      <c r="E20" s="288">
        <v>22</v>
      </c>
      <c r="F20" s="329">
        <v>0</v>
      </c>
      <c r="G20" s="69">
        <v>0</v>
      </c>
      <c r="H20" s="69">
        <v>22</v>
      </c>
      <c r="I20" s="69">
        <v>0</v>
      </c>
      <c r="J20" s="69">
        <v>0</v>
      </c>
      <c r="K20" s="69">
        <v>0</v>
      </c>
      <c r="L20" s="69">
        <v>0</v>
      </c>
      <c r="M20" s="69">
        <v>0</v>
      </c>
      <c r="N20" s="69">
        <v>0</v>
      </c>
      <c r="O20" s="69">
        <v>0</v>
      </c>
      <c r="P20" s="69">
        <v>0</v>
      </c>
      <c r="Q20" s="69">
        <v>0</v>
      </c>
      <c r="R20" s="46">
        <f t="shared" si="1"/>
        <v>22</v>
      </c>
      <c r="S20" s="46"/>
      <c r="T20" s="38">
        <f t="shared" si="2"/>
        <v>1</v>
      </c>
      <c r="U20" s="13"/>
    </row>
    <row r="21" spans="1:21" ht="64.5" customHeight="1" thickBot="1">
      <c r="A21" s="145" t="s">
        <v>827</v>
      </c>
      <c r="B21" s="146" t="s">
        <v>594</v>
      </c>
      <c r="C21" s="147" t="s">
        <v>988</v>
      </c>
      <c r="D21" s="288"/>
      <c r="E21" s="288">
        <v>1</v>
      </c>
      <c r="F21" s="329">
        <v>0</v>
      </c>
      <c r="G21" s="69">
        <v>0</v>
      </c>
      <c r="H21" s="69">
        <v>0</v>
      </c>
      <c r="I21" s="69">
        <v>0</v>
      </c>
      <c r="J21" s="69">
        <v>0</v>
      </c>
      <c r="K21" s="69">
        <v>0</v>
      </c>
      <c r="L21" s="69">
        <v>0</v>
      </c>
      <c r="M21" s="69">
        <v>0</v>
      </c>
      <c r="N21" s="69">
        <v>0</v>
      </c>
      <c r="O21" s="69">
        <v>0</v>
      </c>
      <c r="P21" s="69">
        <v>0</v>
      </c>
      <c r="Q21" s="69">
        <v>0</v>
      </c>
      <c r="R21" s="46">
        <f t="shared" si="1"/>
        <v>0</v>
      </c>
      <c r="S21" s="46"/>
      <c r="T21" s="38">
        <f t="shared" si="2"/>
        <v>0</v>
      </c>
      <c r="U21" s="13"/>
    </row>
    <row r="22" spans="1:21" ht="84.6" customHeight="1" thickBot="1">
      <c r="A22" s="145" t="s">
        <v>595</v>
      </c>
      <c r="B22" s="146" t="s">
        <v>596</v>
      </c>
      <c r="C22" s="147" t="s">
        <v>989</v>
      </c>
      <c r="D22" s="288"/>
      <c r="E22" s="288">
        <v>5</v>
      </c>
      <c r="F22" s="329">
        <v>0</v>
      </c>
      <c r="G22" s="69">
        <v>0</v>
      </c>
      <c r="H22" s="69">
        <v>0</v>
      </c>
      <c r="I22" s="69">
        <v>0</v>
      </c>
      <c r="J22" s="69">
        <v>0</v>
      </c>
      <c r="K22" s="69">
        <v>0</v>
      </c>
      <c r="L22" s="69">
        <v>0</v>
      </c>
      <c r="M22" s="69">
        <v>0</v>
      </c>
      <c r="N22" s="69">
        <v>0</v>
      </c>
      <c r="O22" s="69">
        <v>0</v>
      </c>
      <c r="P22" s="69">
        <v>0</v>
      </c>
      <c r="Q22" s="69">
        <v>0</v>
      </c>
      <c r="R22" s="46">
        <f t="shared" si="1"/>
        <v>0</v>
      </c>
      <c r="S22" s="46"/>
      <c r="T22" s="38">
        <f t="shared" si="2"/>
        <v>0</v>
      </c>
      <c r="U22" s="13"/>
    </row>
    <row r="23" spans="1:21" ht="46.5" customHeight="1" thickBot="1">
      <c r="A23" s="158" t="s">
        <v>415</v>
      </c>
      <c r="B23" s="146" t="s">
        <v>598</v>
      </c>
      <c r="C23" s="147" t="s">
        <v>989</v>
      </c>
      <c r="D23" s="288"/>
      <c r="E23" s="288">
        <v>150</v>
      </c>
      <c r="F23" s="329">
        <v>0</v>
      </c>
      <c r="G23" s="69">
        <v>0</v>
      </c>
      <c r="H23" s="69">
        <v>0</v>
      </c>
      <c r="I23" s="69">
        <v>0</v>
      </c>
      <c r="J23" s="69">
        <v>50</v>
      </c>
      <c r="K23" s="69">
        <v>30</v>
      </c>
      <c r="L23" s="69">
        <v>0</v>
      </c>
      <c r="M23" s="69">
        <v>0</v>
      </c>
      <c r="N23" s="69">
        <v>0</v>
      </c>
      <c r="O23" s="69">
        <v>0</v>
      </c>
      <c r="P23" s="69">
        <v>0</v>
      </c>
      <c r="Q23" s="69">
        <v>0</v>
      </c>
      <c r="R23" s="46">
        <f t="shared" si="1"/>
        <v>80</v>
      </c>
      <c r="S23" s="46"/>
      <c r="T23" s="38">
        <f t="shared" si="2"/>
        <v>0.53333333333333333</v>
      </c>
      <c r="U23" s="13"/>
    </row>
    <row r="24" spans="1:21" ht="51.75" customHeight="1" thickBot="1">
      <c r="A24" s="158" t="s">
        <v>416</v>
      </c>
      <c r="B24" s="159" t="s">
        <v>599</v>
      </c>
      <c r="C24" s="147" t="s">
        <v>988</v>
      </c>
      <c r="D24" s="288"/>
      <c r="E24" s="288">
        <v>80</v>
      </c>
      <c r="F24" s="69">
        <v>0</v>
      </c>
      <c r="G24" s="69">
        <v>0</v>
      </c>
      <c r="H24" s="69">
        <v>0</v>
      </c>
      <c r="I24" s="69">
        <v>0</v>
      </c>
      <c r="J24" s="69">
        <v>36</v>
      </c>
      <c r="K24" s="69">
        <v>0</v>
      </c>
      <c r="L24" s="69">
        <v>12</v>
      </c>
      <c r="M24" s="69">
        <v>0</v>
      </c>
      <c r="N24" s="69">
        <v>0</v>
      </c>
      <c r="O24" s="69">
        <v>0</v>
      </c>
      <c r="P24" s="69">
        <v>0</v>
      </c>
      <c r="Q24" s="69">
        <v>0</v>
      </c>
      <c r="R24" s="46">
        <f t="shared" si="1"/>
        <v>48</v>
      </c>
      <c r="S24" s="46"/>
      <c r="T24" s="38">
        <f t="shared" si="2"/>
        <v>0.6</v>
      </c>
      <c r="U24" s="13"/>
    </row>
    <row r="25" spans="1:21" ht="73.2" customHeight="1" thickBot="1">
      <c r="A25" s="160" t="s">
        <v>600</v>
      </c>
      <c r="B25" s="241" t="s">
        <v>990</v>
      </c>
      <c r="C25" s="147" t="s">
        <v>991</v>
      </c>
      <c r="D25" s="288"/>
      <c r="E25" s="288">
        <v>1</v>
      </c>
      <c r="F25" s="371">
        <v>1</v>
      </c>
      <c r="G25" s="69">
        <v>0</v>
      </c>
      <c r="H25" s="69">
        <v>0</v>
      </c>
      <c r="I25" s="69">
        <v>0</v>
      </c>
      <c r="J25" s="69">
        <v>0</v>
      </c>
      <c r="K25" s="69">
        <v>0</v>
      </c>
      <c r="L25" s="69">
        <v>0</v>
      </c>
      <c r="M25" s="69">
        <v>0</v>
      </c>
      <c r="N25" s="69">
        <v>0</v>
      </c>
      <c r="O25" s="69">
        <v>0</v>
      </c>
      <c r="P25" s="69">
        <v>0</v>
      </c>
      <c r="Q25" s="69">
        <v>0</v>
      </c>
      <c r="R25" s="46">
        <f t="shared" si="1"/>
        <v>1</v>
      </c>
      <c r="S25" s="46"/>
      <c r="T25" s="38">
        <f t="shared" si="2"/>
        <v>1</v>
      </c>
      <c r="U25" s="13"/>
    </row>
    <row r="26" spans="1:21" ht="42" thickBot="1">
      <c r="A26" s="160" t="s">
        <v>257</v>
      </c>
      <c r="B26" s="241" t="s">
        <v>992</v>
      </c>
      <c r="C26" s="147" t="s">
        <v>601</v>
      </c>
      <c r="D26" s="288"/>
      <c r="E26" s="288">
        <v>50</v>
      </c>
      <c r="F26" s="69">
        <v>0</v>
      </c>
      <c r="G26" s="69">
        <v>0</v>
      </c>
      <c r="H26" s="69">
        <v>0</v>
      </c>
      <c r="I26" s="69">
        <v>50</v>
      </c>
      <c r="J26" s="69">
        <v>0</v>
      </c>
      <c r="K26" s="69">
        <v>0</v>
      </c>
      <c r="L26" s="69">
        <v>0</v>
      </c>
      <c r="M26" s="69">
        <v>0</v>
      </c>
      <c r="N26" s="69">
        <v>0</v>
      </c>
      <c r="O26" s="69">
        <v>0</v>
      </c>
      <c r="P26" s="69">
        <v>0</v>
      </c>
      <c r="Q26" s="69">
        <v>0</v>
      </c>
      <c r="R26" s="46">
        <f t="shared" si="1"/>
        <v>50</v>
      </c>
      <c r="S26" s="46"/>
      <c r="T26" s="38">
        <f t="shared" si="2"/>
        <v>1</v>
      </c>
      <c r="U26" s="13"/>
    </row>
    <row r="27" spans="1:21" ht="42" thickBot="1">
      <c r="A27" s="160" t="s">
        <v>258</v>
      </c>
      <c r="B27" s="161" t="s">
        <v>993</v>
      </c>
      <c r="C27" s="147" t="s">
        <v>601</v>
      </c>
      <c r="D27" s="288"/>
      <c r="E27" s="288">
        <v>50</v>
      </c>
      <c r="F27" s="69">
        <v>0</v>
      </c>
      <c r="G27" s="69"/>
      <c r="H27" s="69">
        <v>0</v>
      </c>
      <c r="I27" s="69">
        <v>0</v>
      </c>
      <c r="J27" s="69">
        <v>0</v>
      </c>
      <c r="K27" s="69">
        <v>0</v>
      </c>
      <c r="L27" s="69">
        <v>0</v>
      </c>
      <c r="M27" s="69">
        <v>0</v>
      </c>
      <c r="N27" s="69">
        <v>0</v>
      </c>
      <c r="O27" s="69">
        <v>0</v>
      </c>
      <c r="P27" s="69">
        <v>0</v>
      </c>
      <c r="Q27" s="69">
        <v>0</v>
      </c>
      <c r="T27" s="38">
        <f t="shared" si="2"/>
        <v>0</v>
      </c>
      <c r="U27" s="13"/>
    </row>
    <row r="28" spans="1:21">
      <c r="B28" s="27"/>
      <c r="C28" s="1"/>
      <c r="D28" s="1"/>
      <c r="E28" s="25"/>
    </row>
    <row r="29" spans="1:21">
      <c r="B29" s="1"/>
      <c r="C29" s="1"/>
      <c r="D29" s="1"/>
      <c r="E29" s="25"/>
    </row>
    <row r="30" spans="1:21">
      <c r="B30" s="27"/>
      <c r="C30" s="1"/>
      <c r="D30" s="1"/>
      <c r="E30" s="25"/>
    </row>
    <row r="31" spans="1:21">
      <c r="B31" s="27"/>
      <c r="C31" s="1"/>
      <c r="D31" s="1"/>
      <c r="E31" s="25"/>
    </row>
    <row r="32" spans="1:21">
      <c r="B32" s="27"/>
      <c r="C32" s="1"/>
      <c r="D32" s="1"/>
      <c r="E32" s="25"/>
    </row>
  </sheetData>
  <sheetProtection algorithmName="SHA-512" hashValue="fa2ESCm0K16zGKyqXzsmX1zYdJUIP5xScsdl1M401jh/lxDgLtaK0boZYC5dXIKuHbYerymmerzazEvTjuE8Lg==" saltValue="HxqGK3/+y/XY+xmPgMacnw==" spinCount="100000" sheet="1" objects="1" scenarios="1"/>
  <mergeCells count="11">
    <mergeCell ref="T6:T7"/>
    <mergeCell ref="U6:U7"/>
    <mergeCell ref="B1:C1"/>
    <mergeCell ref="B2:C2"/>
    <mergeCell ref="B5:C5"/>
    <mergeCell ref="E5:F5"/>
    <mergeCell ref="B6:B7"/>
    <mergeCell ref="C6:C7"/>
    <mergeCell ref="E6:E7"/>
    <mergeCell ref="F6:Q6"/>
    <mergeCell ref="D6:D7"/>
  </mergeCells>
  <conditionalFormatting sqref="T8:T27">
    <cfRule type="cellIs" dxfId="136" priority="1" operator="between">
      <formula>0.8</formula>
      <formula>1.1</formula>
    </cfRule>
    <cfRule type="cellIs" dxfId="135" priority="2" operator="between">
      <formula>0.61</formula>
      <formula>0.79</formula>
    </cfRule>
    <cfRule type="cellIs" dxfId="134" priority="3" operator="between">
      <formula>0.51</formula>
      <formula>0.6</formula>
    </cfRule>
    <cfRule type="cellIs" dxfId="133" priority="4" operator="lessThan">
      <formula>0.51</formula>
    </cfRule>
  </conditionalFormatting>
  <pageMargins left="0.7" right="0.7" top="0.75" bottom="0.75" header="0.3" footer="0.3"/>
  <legacy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B84D8-C6E6-49A2-8CBA-401DD355C485}">
  <dimension ref="A1:U35"/>
  <sheetViews>
    <sheetView topLeftCell="C1" zoomScale="80" zoomScaleNormal="80" workbookViewId="0">
      <selection activeCell="W9" sqref="W9"/>
    </sheetView>
  </sheetViews>
  <sheetFormatPr baseColWidth="10" defaultRowHeight="14.4"/>
  <cols>
    <col min="1" max="1" width="19.6640625" customWidth="1"/>
    <col min="2" max="2" width="22.44140625" customWidth="1"/>
    <col min="3" max="3" width="26.44140625" customWidth="1"/>
    <col min="4" max="4" width="20.5546875" customWidth="1"/>
    <col min="5" max="5" width="17.44140625" customWidth="1"/>
    <col min="6" max="6" width="7.6640625" customWidth="1"/>
    <col min="7" max="7" width="6.88671875" customWidth="1"/>
    <col min="8" max="8" width="7.33203125" customWidth="1"/>
    <col min="9" max="11" width="7.109375" customWidth="1"/>
    <col min="12" max="14" width="6.5546875" customWidth="1"/>
    <col min="15" max="15" width="7.109375" customWidth="1"/>
    <col min="16" max="16" width="7.6640625" customWidth="1"/>
    <col min="17" max="17" width="6.88671875" customWidth="1"/>
    <col min="18" max="19" width="5.109375" hidden="1" customWidth="1"/>
    <col min="20" max="20" width="21" customWidth="1"/>
    <col min="21" max="21" width="22.6640625" customWidth="1"/>
  </cols>
  <sheetData>
    <row r="1" spans="1:21">
      <c r="B1" s="395" t="s">
        <v>0</v>
      </c>
      <c r="C1" s="395"/>
      <c r="D1" s="9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B2" s="395" t="s">
        <v>32</v>
      </c>
      <c r="C2" s="395"/>
      <c r="D2" s="68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>
      <c r="B3" s="140" t="s">
        <v>1</v>
      </c>
      <c r="C3" s="140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>
      <c r="B4" s="140" t="s">
        <v>2</v>
      </c>
      <c r="C4" s="140" t="s">
        <v>47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>
      <c r="B5" s="395" t="s">
        <v>24</v>
      </c>
      <c r="C5" s="395"/>
      <c r="D5" s="9"/>
      <c r="E5" s="5" t="s">
        <v>122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17.25" customHeight="1" thickBot="1">
      <c r="B6" s="393" t="s">
        <v>25</v>
      </c>
      <c r="C6" s="393" t="s">
        <v>7</v>
      </c>
      <c r="D6" s="396" t="s">
        <v>817</v>
      </c>
      <c r="E6" s="396" t="s">
        <v>818</v>
      </c>
      <c r="F6" s="391" t="s">
        <v>26</v>
      </c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295"/>
      <c r="S6" s="295"/>
      <c r="T6" s="396" t="s">
        <v>819</v>
      </c>
      <c r="U6" s="389" t="s">
        <v>31</v>
      </c>
    </row>
    <row r="7" spans="1:21" s="2" customFormat="1" ht="69.75" customHeight="1">
      <c r="B7" s="393"/>
      <c r="C7" s="393"/>
      <c r="D7" s="396"/>
      <c r="E7" s="396"/>
      <c r="F7" s="293" t="s">
        <v>38</v>
      </c>
      <c r="G7" s="75" t="s">
        <v>39</v>
      </c>
      <c r="H7" s="74" t="s">
        <v>40</v>
      </c>
      <c r="I7" s="75" t="s">
        <v>41</v>
      </c>
      <c r="J7" s="74" t="s">
        <v>40</v>
      </c>
      <c r="K7" s="75" t="s">
        <v>43</v>
      </c>
      <c r="L7" s="74" t="s">
        <v>43</v>
      </c>
      <c r="M7" s="75" t="s">
        <v>41</v>
      </c>
      <c r="N7" s="74" t="s">
        <v>44</v>
      </c>
      <c r="O7" s="75" t="s">
        <v>42</v>
      </c>
      <c r="P7" s="74" t="s">
        <v>45</v>
      </c>
      <c r="Q7" s="294" t="s">
        <v>46</v>
      </c>
      <c r="R7" s="296"/>
      <c r="S7" s="296"/>
      <c r="T7" s="396"/>
      <c r="U7" s="389"/>
    </row>
    <row r="8" spans="1:21" ht="129.6">
      <c r="A8" s="22" t="s">
        <v>290</v>
      </c>
      <c r="B8" s="20" t="s">
        <v>109</v>
      </c>
      <c r="C8" s="20" t="s">
        <v>110</v>
      </c>
      <c r="D8" s="288"/>
      <c r="E8" s="341">
        <v>70</v>
      </c>
      <c r="F8" s="69"/>
      <c r="G8" s="69"/>
      <c r="H8" s="69">
        <v>45</v>
      </c>
      <c r="I8" s="69">
        <v>5</v>
      </c>
      <c r="J8" s="69">
        <v>4</v>
      </c>
      <c r="K8" s="69">
        <v>3</v>
      </c>
      <c r="L8" s="69">
        <v>6</v>
      </c>
      <c r="M8" s="69"/>
      <c r="N8" s="69"/>
      <c r="O8" s="69"/>
      <c r="P8" s="69"/>
      <c r="Q8" s="69"/>
      <c r="R8" s="291">
        <f t="shared" ref="R8" si="0">F8+G8+H8+I8+J8+K8+L8+M8+N8+O8+P8+Q8</f>
        <v>63</v>
      </c>
      <c r="S8" s="291"/>
      <c r="T8" s="38">
        <f t="shared" ref="T8" si="1">R8/E8</f>
        <v>0.9</v>
      </c>
      <c r="U8" s="14"/>
    </row>
    <row r="9" spans="1:21" ht="140.4">
      <c r="A9" s="70" t="s">
        <v>256</v>
      </c>
      <c r="B9" s="91" t="s">
        <v>111</v>
      </c>
      <c r="C9" s="71" t="s">
        <v>449</v>
      </c>
      <c r="D9" s="289">
        <v>720</v>
      </c>
      <c r="E9" s="342">
        <v>770</v>
      </c>
      <c r="F9" s="290"/>
      <c r="G9" s="290">
        <v>77</v>
      </c>
      <c r="H9" s="290">
        <v>121</v>
      </c>
      <c r="I9" s="290">
        <v>75</v>
      </c>
      <c r="J9" s="290">
        <v>71</v>
      </c>
      <c r="K9" s="290">
        <v>84</v>
      </c>
      <c r="L9" s="290">
        <v>339</v>
      </c>
      <c r="M9" s="290"/>
      <c r="N9" s="290"/>
      <c r="O9" s="290"/>
      <c r="P9" s="290"/>
      <c r="Q9" s="290"/>
      <c r="R9" s="290">
        <f>F9+G9+H9+I9+J9+K9+L9+M9+N9+O9+P9+Q9</f>
        <v>767</v>
      </c>
      <c r="S9" s="290">
        <f>R9/D9</f>
        <v>1.0652777777777778</v>
      </c>
      <c r="T9" s="38">
        <f>(S9-1)</f>
        <v>6.5277777777777768E-2</v>
      </c>
      <c r="U9" s="14"/>
    </row>
    <row r="10" spans="1:21" ht="43.2">
      <c r="A10" s="22" t="s">
        <v>276</v>
      </c>
      <c r="B10" s="20" t="s">
        <v>112</v>
      </c>
      <c r="C10" s="20" t="s">
        <v>450</v>
      </c>
      <c r="D10" s="288"/>
      <c r="E10" s="343">
        <v>5</v>
      </c>
      <c r="F10" s="69"/>
      <c r="G10" s="69"/>
      <c r="H10" s="69">
        <v>2</v>
      </c>
      <c r="I10" s="69"/>
      <c r="J10" s="69"/>
      <c r="K10" s="69">
        <v>1</v>
      </c>
      <c r="L10" s="69"/>
      <c r="M10" s="69"/>
      <c r="N10" s="69"/>
      <c r="O10" s="69"/>
      <c r="P10" s="69"/>
      <c r="Q10" s="69"/>
      <c r="R10" s="291">
        <f t="shared" ref="R10:R18" si="2">F10+G10+H10+I10+J10+K10+L10+M10+N10+O10+P10+Q10</f>
        <v>3</v>
      </c>
      <c r="S10" s="291"/>
      <c r="T10" s="38">
        <f t="shared" ref="T10:T18" si="3">R10/E10</f>
        <v>0.6</v>
      </c>
      <c r="U10" s="77"/>
    </row>
    <row r="11" spans="1:21" ht="43.2">
      <c r="A11" s="22" t="s">
        <v>291</v>
      </c>
      <c r="B11" s="20" t="s">
        <v>113</v>
      </c>
      <c r="C11" s="20" t="s">
        <v>451</v>
      </c>
      <c r="D11" s="288"/>
      <c r="E11" s="341">
        <v>4</v>
      </c>
      <c r="F11" s="69"/>
      <c r="G11" s="69"/>
      <c r="H11" s="69">
        <v>2</v>
      </c>
      <c r="I11" s="69"/>
      <c r="J11" s="69"/>
      <c r="K11" s="69">
        <v>1</v>
      </c>
      <c r="L11" s="69"/>
      <c r="M11" s="69"/>
      <c r="N11" s="69"/>
      <c r="O11" s="69"/>
      <c r="P11" s="69"/>
      <c r="Q11" s="69"/>
      <c r="R11" s="291">
        <f t="shared" si="2"/>
        <v>3</v>
      </c>
      <c r="S11" s="291"/>
      <c r="T11" s="38">
        <f t="shared" si="3"/>
        <v>0.75</v>
      </c>
      <c r="U11" s="77"/>
    </row>
    <row r="12" spans="1:21" ht="43.2">
      <c r="A12" s="22" t="s">
        <v>291</v>
      </c>
      <c r="B12" s="20" t="s">
        <v>114</v>
      </c>
      <c r="C12" s="20" t="s">
        <v>452</v>
      </c>
      <c r="D12" s="288"/>
      <c r="E12" s="341">
        <v>4</v>
      </c>
      <c r="F12" s="69"/>
      <c r="G12" s="69"/>
      <c r="H12" s="69">
        <v>2</v>
      </c>
      <c r="I12" s="69"/>
      <c r="J12" s="69">
        <v>1</v>
      </c>
      <c r="K12" s="69"/>
      <c r="L12" s="69"/>
      <c r="M12" s="69"/>
      <c r="N12" s="69"/>
      <c r="O12" s="69"/>
      <c r="P12" s="69"/>
      <c r="Q12" s="69"/>
      <c r="R12" s="291">
        <f t="shared" si="2"/>
        <v>3</v>
      </c>
      <c r="S12" s="291"/>
      <c r="T12" s="38">
        <f t="shared" si="3"/>
        <v>0.75</v>
      </c>
      <c r="U12" s="77"/>
    </row>
    <row r="13" spans="1:21" ht="70.5" customHeight="1">
      <c r="A13" s="22" t="s">
        <v>291</v>
      </c>
      <c r="B13" s="20" t="s">
        <v>115</v>
      </c>
      <c r="C13" s="20" t="s">
        <v>453</v>
      </c>
      <c r="D13" s="288"/>
      <c r="E13" s="341">
        <v>4</v>
      </c>
      <c r="F13" s="69"/>
      <c r="G13" s="69"/>
      <c r="H13" s="69">
        <v>2</v>
      </c>
      <c r="I13" s="69"/>
      <c r="J13" s="69">
        <v>1</v>
      </c>
      <c r="K13" s="69"/>
      <c r="L13" s="69"/>
      <c r="M13" s="69"/>
      <c r="N13" s="69"/>
      <c r="O13" s="69"/>
      <c r="P13" s="69"/>
      <c r="Q13" s="69"/>
      <c r="R13" s="291">
        <f t="shared" si="2"/>
        <v>3</v>
      </c>
      <c r="S13" s="291"/>
      <c r="T13" s="38">
        <f t="shared" si="3"/>
        <v>0.75</v>
      </c>
      <c r="U13" s="77"/>
    </row>
    <row r="14" spans="1:21" ht="86.4">
      <c r="A14" s="22" t="s">
        <v>291</v>
      </c>
      <c r="B14" s="20" t="s">
        <v>116</v>
      </c>
      <c r="C14" s="20" t="s">
        <v>117</v>
      </c>
      <c r="D14" s="288"/>
      <c r="E14" s="341">
        <v>4</v>
      </c>
      <c r="F14" s="69"/>
      <c r="G14" s="69">
        <v>4</v>
      </c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291">
        <f t="shared" si="2"/>
        <v>4</v>
      </c>
      <c r="S14" s="291"/>
      <c r="T14" s="38">
        <f t="shared" si="3"/>
        <v>1</v>
      </c>
      <c r="U14" s="13"/>
    </row>
    <row r="15" spans="1:21" ht="57.6">
      <c r="A15" s="22" t="s">
        <v>279</v>
      </c>
      <c r="B15" s="20" t="s">
        <v>118</v>
      </c>
      <c r="C15" s="20" t="s">
        <v>454</v>
      </c>
      <c r="D15" s="288"/>
      <c r="E15" s="343">
        <v>5</v>
      </c>
      <c r="F15" s="69"/>
      <c r="G15" s="69"/>
      <c r="H15" s="69">
        <v>2</v>
      </c>
      <c r="I15" s="69"/>
      <c r="J15" s="69"/>
      <c r="K15" s="69">
        <v>1</v>
      </c>
      <c r="L15" s="69"/>
      <c r="M15" s="69"/>
      <c r="N15" s="69"/>
      <c r="O15" s="69"/>
      <c r="P15" s="69"/>
      <c r="Q15" s="69"/>
      <c r="R15" s="291">
        <f t="shared" si="2"/>
        <v>3</v>
      </c>
      <c r="S15" s="291"/>
      <c r="T15" s="38">
        <f t="shared" si="3"/>
        <v>0.6</v>
      </c>
      <c r="U15" s="13"/>
    </row>
    <row r="16" spans="1:21" ht="43.2">
      <c r="A16" s="22" t="s">
        <v>291</v>
      </c>
      <c r="B16" s="20" t="s">
        <v>119</v>
      </c>
      <c r="C16" s="20" t="s">
        <v>454</v>
      </c>
      <c r="D16" s="288"/>
      <c r="E16" s="341">
        <v>5</v>
      </c>
      <c r="F16" s="69"/>
      <c r="G16" s="69"/>
      <c r="H16" s="69">
        <v>2</v>
      </c>
      <c r="I16" s="69"/>
      <c r="J16" s="69"/>
      <c r="K16" s="69">
        <v>1</v>
      </c>
      <c r="L16" s="69"/>
      <c r="M16" s="69"/>
      <c r="N16" s="69"/>
      <c r="O16" s="69"/>
      <c r="P16" s="69"/>
      <c r="Q16" s="69"/>
      <c r="R16" s="291">
        <f t="shared" si="2"/>
        <v>3</v>
      </c>
      <c r="S16" s="291"/>
      <c r="T16" s="38">
        <f t="shared" si="3"/>
        <v>0.6</v>
      </c>
      <c r="U16" s="13"/>
    </row>
    <row r="17" spans="1:21" ht="62.4">
      <c r="A17" s="22" t="s">
        <v>291</v>
      </c>
      <c r="B17" s="81" t="s">
        <v>120</v>
      </c>
      <c r="C17" s="20" t="s">
        <v>454</v>
      </c>
      <c r="D17" s="288"/>
      <c r="E17" s="341">
        <v>3</v>
      </c>
      <c r="F17" s="69"/>
      <c r="G17" s="69"/>
      <c r="H17" s="69"/>
      <c r="I17" s="69"/>
      <c r="J17" s="69"/>
      <c r="K17" s="69">
        <v>1</v>
      </c>
      <c r="L17" s="69"/>
      <c r="M17" s="69"/>
      <c r="N17" s="69"/>
      <c r="O17" s="69"/>
      <c r="P17" s="69"/>
      <c r="Q17" s="69"/>
      <c r="R17" s="291">
        <f t="shared" si="2"/>
        <v>1</v>
      </c>
      <c r="S17" s="291"/>
      <c r="T17" s="38">
        <f t="shared" si="3"/>
        <v>0.33333333333333331</v>
      </c>
      <c r="U17" s="13"/>
    </row>
    <row r="18" spans="1:21" ht="46.8">
      <c r="A18" s="22" t="s">
        <v>291</v>
      </c>
      <c r="B18" s="81" t="s">
        <v>121</v>
      </c>
      <c r="C18" s="20" t="s">
        <v>454</v>
      </c>
      <c r="D18" s="288"/>
      <c r="E18" s="341">
        <v>5</v>
      </c>
      <c r="F18" s="69"/>
      <c r="G18" s="69"/>
      <c r="H18" s="69">
        <v>2</v>
      </c>
      <c r="I18" s="69"/>
      <c r="J18" s="69"/>
      <c r="K18" s="69">
        <v>1</v>
      </c>
      <c r="L18" s="69"/>
      <c r="M18" s="69"/>
      <c r="N18" s="69"/>
      <c r="O18" s="69"/>
      <c r="P18" s="69"/>
      <c r="Q18" s="69"/>
      <c r="R18" s="291">
        <f t="shared" si="2"/>
        <v>3</v>
      </c>
      <c r="S18" s="291"/>
      <c r="T18" s="38">
        <f t="shared" si="3"/>
        <v>0.6</v>
      </c>
      <c r="U18" s="13"/>
    </row>
    <row r="19" spans="1:21">
      <c r="B19" s="1"/>
      <c r="C19" s="1"/>
      <c r="D19" s="1"/>
      <c r="E19" s="25"/>
    </row>
    <row r="20" spans="1:21">
      <c r="B20" s="1"/>
      <c r="C20" s="1"/>
      <c r="D20" s="1"/>
      <c r="E20" s="25"/>
    </row>
    <row r="21" spans="1:21">
      <c r="B21" s="1"/>
      <c r="C21" s="1"/>
      <c r="D21" s="1"/>
      <c r="E21" s="25"/>
    </row>
    <row r="22" spans="1:21">
      <c r="B22" s="2"/>
      <c r="C22" s="26"/>
      <c r="D22" s="26"/>
      <c r="E22" s="25"/>
    </row>
    <row r="23" spans="1:21">
      <c r="B23" s="2"/>
      <c r="C23" s="1"/>
      <c r="D23" s="1"/>
      <c r="E23" s="25"/>
    </row>
    <row r="24" spans="1:21">
      <c r="B24" s="1"/>
      <c r="C24" s="27"/>
      <c r="D24" s="27"/>
      <c r="E24" s="28"/>
    </row>
    <row r="25" spans="1:21">
      <c r="B25" s="1"/>
      <c r="C25" s="27"/>
      <c r="D25" s="27"/>
      <c r="E25" s="25"/>
    </row>
    <row r="26" spans="1:21">
      <c r="B26" s="1"/>
      <c r="C26" s="1"/>
      <c r="D26" s="1"/>
      <c r="E26" s="25"/>
    </row>
    <row r="27" spans="1:21">
      <c r="B27" s="1"/>
      <c r="C27" s="1"/>
      <c r="D27" s="1"/>
      <c r="E27" s="25"/>
    </row>
    <row r="28" spans="1:21">
      <c r="B28" s="1"/>
      <c r="C28" s="1"/>
      <c r="D28" s="1"/>
      <c r="E28" s="25"/>
    </row>
    <row r="29" spans="1:21">
      <c r="B29" s="27"/>
      <c r="C29" s="1"/>
      <c r="D29" s="1"/>
      <c r="E29" s="25"/>
    </row>
    <row r="30" spans="1:21">
      <c r="B30" s="27"/>
      <c r="C30" s="1"/>
      <c r="D30" s="1"/>
      <c r="E30" s="25"/>
    </row>
    <row r="31" spans="1:21">
      <c r="B31" s="27"/>
      <c r="C31" s="1"/>
      <c r="D31" s="1"/>
      <c r="E31" s="25"/>
    </row>
    <row r="32" spans="1:21">
      <c r="B32" s="1"/>
      <c r="C32" s="1"/>
      <c r="D32" s="1"/>
      <c r="E32" s="25"/>
    </row>
    <row r="33" spans="2:5">
      <c r="B33" s="27"/>
      <c r="C33" s="1"/>
      <c r="D33" s="1"/>
      <c r="E33" s="25"/>
    </row>
    <row r="34" spans="2:5">
      <c r="B34" s="27"/>
      <c r="C34" s="1"/>
      <c r="D34" s="1"/>
      <c r="E34" s="25"/>
    </row>
    <row r="35" spans="2:5">
      <c r="B35" s="27"/>
      <c r="C35" s="1"/>
      <c r="D35" s="1"/>
      <c r="E35" s="25"/>
    </row>
  </sheetData>
  <sheetProtection algorithmName="SHA-512" hashValue="aTj9UXWI4tmugdWYorTMEdvVVXIAUHndoQxeuybtEeS1xjFVMx2o7Qln9VH3h/yHKRas1okpRN3FkgH4ohT/eQ==" saltValue="i6PNTRx2VbBd6Qic5aNSxQ==" spinCount="100000" sheet="1" objects="1" scenarios="1"/>
  <mergeCells count="10">
    <mergeCell ref="F6:Q6"/>
    <mergeCell ref="T6:T7"/>
    <mergeCell ref="U6:U7"/>
    <mergeCell ref="B1:C1"/>
    <mergeCell ref="B2:C2"/>
    <mergeCell ref="B5:C5"/>
    <mergeCell ref="B6:B7"/>
    <mergeCell ref="C6:C7"/>
    <mergeCell ref="E6:E7"/>
    <mergeCell ref="D6:D7"/>
  </mergeCells>
  <conditionalFormatting sqref="T8">
    <cfRule type="cellIs" dxfId="132" priority="8" operator="between">
      <formula>0.8</formula>
      <formula>1.1</formula>
    </cfRule>
    <cfRule type="cellIs" dxfId="131" priority="9" operator="between">
      <formula>0.61</formula>
      <formula>0.79</formula>
    </cfRule>
    <cfRule type="cellIs" dxfId="130" priority="10" operator="between">
      <formula>0.51</formula>
      <formula>0.6</formula>
    </cfRule>
    <cfRule type="cellIs" dxfId="129" priority="11" operator="lessThan">
      <formula>0.51</formula>
    </cfRule>
  </conditionalFormatting>
  <conditionalFormatting sqref="T9">
    <cfRule type="cellIs" dxfId="128" priority="1" operator="between">
      <formula>1%</formula>
      <formula>20%</formula>
    </cfRule>
    <cfRule type="cellIs" dxfId="127" priority="2" stopIfTrue="1" operator="between">
      <formula>-1%</formula>
      <formula>-20%</formula>
    </cfRule>
    <cfRule type="cellIs" dxfId="126" priority="3" stopIfTrue="1" operator="between">
      <formula>-0.9%</formula>
      <formula>0.9%</formula>
    </cfRule>
  </conditionalFormatting>
  <conditionalFormatting sqref="T10:T18">
    <cfRule type="cellIs" dxfId="125" priority="4" operator="between">
      <formula>0.8</formula>
      <formula>1.1</formula>
    </cfRule>
    <cfRule type="cellIs" dxfId="124" priority="5" operator="between">
      <formula>0.61</formula>
      <formula>0.79</formula>
    </cfRule>
    <cfRule type="cellIs" dxfId="123" priority="6" operator="between">
      <formula>0.51</formula>
      <formula>0.6</formula>
    </cfRule>
    <cfRule type="cellIs" dxfId="122" priority="7" operator="lessThan">
      <formula>0.51</formula>
    </cfRule>
  </conditionalFormatting>
  <pageMargins left="0.7" right="0.7" top="0.75" bottom="0.75" header="0.3" footer="0.3"/>
  <pageSetup paperSize="9" orientation="portrait" horizontalDpi="0" verticalDpi="0" r:id="rId1"/>
  <legacy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24C46A-B622-4BB9-B255-874FF1827977}">
  <dimension ref="A1:U34"/>
  <sheetViews>
    <sheetView tabSelected="1" topLeftCell="C13" zoomScale="96" zoomScaleNormal="96" workbookViewId="0">
      <selection activeCell="U9" sqref="U9"/>
    </sheetView>
  </sheetViews>
  <sheetFormatPr baseColWidth="10" defaultRowHeight="14.4"/>
  <cols>
    <col min="2" max="2" width="47.44140625" customWidth="1"/>
    <col min="3" max="3" width="34" customWidth="1"/>
    <col min="4" max="4" width="22.33203125" customWidth="1"/>
    <col min="5" max="5" width="17.44140625" customWidth="1"/>
    <col min="6" max="6" width="7.6640625" customWidth="1"/>
    <col min="7" max="7" width="6.88671875" customWidth="1"/>
    <col min="8" max="8" width="7.33203125" customWidth="1"/>
    <col min="9" max="11" width="7.109375" customWidth="1"/>
    <col min="12" max="14" width="6.5546875" customWidth="1"/>
    <col min="15" max="15" width="7.109375" customWidth="1"/>
    <col min="16" max="16" width="7.6640625" customWidth="1"/>
    <col min="17" max="17" width="6.88671875" customWidth="1"/>
    <col min="18" max="19" width="10.5546875" hidden="1" customWidth="1"/>
    <col min="20" max="20" width="21" customWidth="1"/>
    <col min="21" max="21" width="22.6640625" customWidth="1"/>
  </cols>
  <sheetData>
    <row r="1" spans="1:21">
      <c r="B1" s="395" t="s">
        <v>0</v>
      </c>
      <c r="C1" s="395"/>
      <c r="D1" s="140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B2" s="395" t="s">
        <v>32</v>
      </c>
      <c r="C2" s="395"/>
      <c r="D2" s="140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>
      <c r="B3" s="140" t="s">
        <v>1</v>
      </c>
      <c r="C3" s="140"/>
      <c r="D3" s="140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>
      <c r="B4" s="140" t="s">
        <v>2</v>
      </c>
      <c r="C4" s="140" t="s">
        <v>47</v>
      </c>
      <c r="D4" s="140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>
      <c r="B5" s="395" t="s">
        <v>24</v>
      </c>
      <c r="C5" s="395"/>
      <c r="D5" s="140"/>
      <c r="E5" s="5" t="s">
        <v>28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27.75" customHeight="1" thickBot="1">
      <c r="B6" s="393" t="s">
        <v>25</v>
      </c>
      <c r="C6" s="393" t="s">
        <v>7</v>
      </c>
      <c r="D6" s="396" t="s">
        <v>817</v>
      </c>
      <c r="E6" s="396" t="s">
        <v>818</v>
      </c>
      <c r="F6" s="391" t="s">
        <v>26</v>
      </c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295"/>
      <c r="S6" s="295"/>
      <c r="T6" s="396" t="s">
        <v>819</v>
      </c>
      <c r="U6" s="389" t="s">
        <v>31</v>
      </c>
    </row>
    <row r="7" spans="1:21" s="2" customFormat="1" ht="51" customHeight="1">
      <c r="B7" s="393"/>
      <c r="C7" s="393"/>
      <c r="D7" s="396"/>
      <c r="E7" s="396"/>
      <c r="F7" s="293" t="s">
        <v>38</v>
      </c>
      <c r="G7" s="75" t="s">
        <v>39</v>
      </c>
      <c r="H7" s="74" t="s">
        <v>40</v>
      </c>
      <c r="I7" s="75" t="s">
        <v>41</v>
      </c>
      <c r="J7" s="74" t="s">
        <v>40</v>
      </c>
      <c r="K7" s="75" t="s">
        <v>43</v>
      </c>
      <c r="L7" s="74" t="s">
        <v>43</v>
      </c>
      <c r="M7" s="75" t="s">
        <v>41</v>
      </c>
      <c r="N7" s="74" t="s">
        <v>44</v>
      </c>
      <c r="O7" s="75" t="s">
        <v>42</v>
      </c>
      <c r="P7" s="74" t="s">
        <v>45</v>
      </c>
      <c r="Q7" s="294" t="s">
        <v>46</v>
      </c>
      <c r="R7" s="296"/>
      <c r="S7" s="296"/>
      <c r="T7" s="396"/>
      <c r="U7" s="389"/>
    </row>
    <row r="8" spans="1:21" ht="123" customHeight="1">
      <c r="A8" s="48" t="s">
        <v>255</v>
      </c>
      <c r="B8" s="18" t="s">
        <v>191</v>
      </c>
      <c r="C8" s="18" t="s">
        <v>192</v>
      </c>
      <c r="D8" s="288"/>
      <c r="E8" s="288">
        <v>48</v>
      </c>
      <c r="F8" s="69">
        <v>3</v>
      </c>
      <c r="G8" s="69">
        <v>4</v>
      </c>
      <c r="H8" s="69">
        <v>6</v>
      </c>
      <c r="I8" s="69">
        <v>5</v>
      </c>
      <c r="J8" s="69">
        <v>3</v>
      </c>
      <c r="K8" s="69">
        <v>4</v>
      </c>
      <c r="L8" s="69">
        <v>2</v>
      </c>
      <c r="M8" s="69">
        <v>5</v>
      </c>
      <c r="N8" s="69">
        <v>4</v>
      </c>
      <c r="O8" s="69">
        <v>4</v>
      </c>
      <c r="P8" s="69">
        <v>3</v>
      </c>
      <c r="Q8" s="69">
        <v>3</v>
      </c>
      <c r="R8" s="291">
        <f t="shared" ref="R8" si="0">F8+G8+H8+I8+J8+K8+L8+M8+N8+O8+P8+Q8</f>
        <v>46</v>
      </c>
      <c r="S8" s="291"/>
      <c r="T8" s="38">
        <f t="shared" ref="T8" si="1">R8/E8</f>
        <v>0.95833333333333337</v>
      </c>
      <c r="U8" s="388"/>
    </row>
    <row r="9" spans="1:21" ht="97.95" customHeight="1">
      <c r="A9" s="48" t="s">
        <v>256</v>
      </c>
      <c r="B9" s="18" t="s">
        <v>193</v>
      </c>
      <c r="C9" s="18" t="s">
        <v>194</v>
      </c>
      <c r="D9" s="288"/>
      <c r="E9" s="288">
        <v>3</v>
      </c>
      <c r="F9" s="69"/>
      <c r="G9" s="69"/>
      <c r="H9" s="69"/>
      <c r="I9" s="69"/>
      <c r="J9" s="69"/>
      <c r="K9" s="69"/>
      <c r="L9" s="69"/>
      <c r="M9" s="69">
        <v>1</v>
      </c>
      <c r="N9" s="69">
        <v>1</v>
      </c>
      <c r="O9" s="69">
        <v>1</v>
      </c>
      <c r="P9" s="69"/>
      <c r="Q9" s="69"/>
      <c r="R9" s="291">
        <f t="shared" ref="R9:R17" si="2">F9+G9+H9+I9+J9+K9+L9+M9+N9+O9+P9+Q9</f>
        <v>3</v>
      </c>
      <c r="S9" s="291"/>
      <c r="T9" s="38">
        <f t="shared" ref="T9:T17" si="3">R9/E9</f>
        <v>1</v>
      </c>
      <c r="U9" s="14"/>
    </row>
    <row r="10" spans="1:21" ht="145.19999999999999" customHeight="1">
      <c r="A10" s="48" t="s">
        <v>9</v>
      </c>
      <c r="B10" s="18" t="s">
        <v>195</v>
      </c>
      <c r="C10" s="18" t="s">
        <v>468</v>
      </c>
      <c r="D10" s="288"/>
      <c r="E10" s="288">
        <v>3</v>
      </c>
      <c r="F10" s="69"/>
      <c r="G10" s="69"/>
      <c r="H10" s="69"/>
      <c r="I10" s="69"/>
      <c r="J10" s="69"/>
      <c r="K10" s="69"/>
      <c r="L10" s="69">
        <v>1</v>
      </c>
      <c r="M10" s="69">
        <v>1</v>
      </c>
      <c r="N10" s="69"/>
      <c r="O10" s="69"/>
      <c r="P10" s="69">
        <v>1</v>
      </c>
      <c r="Q10" s="69"/>
      <c r="R10" s="291">
        <f t="shared" si="2"/>
        <v>3</v>
      </c>
      <c r="S10" s="291"/>
      <c r="T10" s="38">
        <f t="shared" si="3"/>
        <v>1</v>
      </c>
      <c r="U10" s="387"/>
    </row>
    <row r="11" spans="1:21" ht="70.2" customHeight="1">
      <c r="A11" s="48" t="s">
        <v>259</v>
      </c>
      <c r="B11" s="109" t="s">
        <v>196</v>
      </c>
      <c r="C11" s="18" t="s">
        <v>197</v>
      </c>
      <c r="D11" s="288"/>
      <c r="E11" s="288">
        <v>5</v>
      </c>
      <c r="F11" s="69"/>
      <c r="G11" s="69">
        <v>1</v>
      </c>
      <c r="H11" s="69">
        <v>1</v>
      </c>
      <c r="I11" s="69"/>
      <c r="J11" s="69"/>
      <c r="K11" s="69">
        <v>3</v>
      </c>
      <c r="L11" s="69"/>
      <c r="M11" s="69"/>
      <c r="N11" s="69"/>
      <c r="O11" s="69"/>
      <c r="P11" s="69"/>
      <c r="Q11" s="69"/>
      <c r="R11" s="291">
        <f t="shared" si="2"/>
        <v>5</v>
      </c>
      <c r="S11" s="291"/>
      <c r="T11" s="38">
        <f t="shared" si="3"/>
        <v>1</v>
      </c>
      <c r="U11" s="14"/>
    </row>
    <row r="12" spans="1:21" ht="76.95" customHeight="1">
      <c r="A12" s="48" t="s">
        <v>260</v>
      </c>
      <c r="B12" s="18" t="s">
        <v>198</v>
      </c>
      <c r="C12" s="18" t="s">
        <v>199</v>
      </c>
      <c r="D12" s="288"/>
      <c r="E12" s="288">
        <v>3</v>
      </c>
      <c r="F12" s="69"/>
      <c r="G12" s="69"/>
      <c r="H12" s="69">
        <v>1</v>
      </c>
      <c r="I12" s="69"/>
      <c r="J12" s="69"/>
      <c r="K12" s="69">
        <v>1</v>
      </c>
      <c r="L12" s="69"/>
      <c r="M12" s="69"/>
      <c r="N12" s="69">
        <v>1</v>
      </c>
      <c r="O12" s="69"/>
      <c r="P12" s="69"/>
      <c r="Q12" s="69"/>
      <c r="R12" s="291">
        <f t="shared" si="2"/>
        <v>3</v>
      </c>
      <c r="S12" s="291"/>
      <c r="T12" s="38">
        <f t="shared" si="3"/>
        <v>1</v>
      </c>
      <c r="U12" s="77"/>
    </row>
    <row r="13" spans="1:21" ht="93.6" customHeight="1">
      <c r="A13" s="48" t="s">
        <v>275</v>
      </c>
      <c r="B13" s="18" t="s">
        <v>200</v>
      </c>
      <c r="C13" s="18" t="s">
        <v>469</v>
      </c>
      <c r="D13" s="288"/>
      <c r="E13" s="288">
        <v>15</v>
      </c>
      <c r="F13" s="69"/>
      <c r="G13" s="69">
        <v>5</v>
      </c>
      <c r="H13" s="69"/>
      <c r="I13" s="69"/>
      <c r="J13" s="69"/>
      <c r="K13" s="69"/>
      <c r="L13" s="69">
        <v>1</v>
      </c>
      <c r="M13" s="69">
        <v>2</v>
      </c>
      <c r="N13" s="69">
        <v>3</v>
      </c>
      <c r="O13" s="69">
        <v>2</v>
      </c>
      <c r="P13" s="69">
        <v>1</v>
      </c>
      <c r="Q13" s="69"/>
      <c r="R13" s="291">
        <f t="shared" si="2"/>
        <v>14</v>
      </c>
      <c r="S13" s="291"/>
      <c r="T13" s="38">
        <f t="shared" si="3"/>
        <v>0.93333333333333335</v>
      </c>
      <c r="U13" s="18"/>
    </row>
    <row r="14" spans="1:21" ht="86.4" customHeight="1">
      <c r="A14" s="48" t="s">
        <v>10</v>
      </c>
      <c r="B14" s="18" t="s">
        <v>470</v>
      </c>
      <c r="C14" s="18" t="s">
        <v>201</v>
      </c>
      <c r="D14" s="288"/>
      <c r="E14" s="288">
        <v>3</v>
      </c>
      <c r="F14" s="69"/>
      <c r="G14" s="69">
        <v>1</v>
      </c>
      <c r="H14" s="69">
        <v>1</v>
      </c>
      <c r="I14" s="69"/>
      <c r="J14" s="69"/>
      <c r="K14" s="69">
        <v>1</v>
      </c>
      <c r="L14" s="69"/>
      <c r="M14" s="69"/>
      <c r="N14" s="69"/>
      <c r="O14" s="69"/>
      <c r="P14" s="69"/>
      <c r="Q14" s="69"/>
      <c r="R14" s="291">
        <f t="shared" si="2"/>
        <v>3</v>
      </c>
      <c r="S14" s="291"/>
      <c r="T14" s="38">
        <f t="shared" si="3"/>
        <v>1</v>
      </c>
      <c r="U14" s="13"/>
    </row>
    <row r="15" spans="1:21" ht="75.599999999999994" customHeight="1">
      <c r="A15" s="48" t="s">
        <v>261</v>
      </c>
      <c r="B15" s="18" t="s">
        <v>202</v>
      </c>
      <c r="C15" s="18" t="s">
        <v>203</v>
      </c>
      <c r="D15" s="288"/>
      <c r="E15" s="288">
        <v>15</v>
      </c>
      <c r="F15" s="69"/>
      <c r="G15" s="69"/>
      <c r="H15" s="69"/>
      <c r="I15" s="69"/>
      <c r="J15" s="69"/>
      <c r="K15" s="69"/>
      <c r="L15" s="69"/>
      <c r="M15" s="69"/>
      <c r="N15" s="69"/>
      <c r="O15" s="69">
        <v>8</v>
      </c>
      <c r="P15" s="69">
        <v>6</v>
      </c>
      <c r="Q15" s="69"/>
      <c r="R15" s="291">
        <f t="shared" si="2"/>
        <v>14</v>
      </c>
      <c r="S15" s="291"/>
      <c r="T15" s="38">
        <f t="shared" si="3"/>
        <v>0.93333333333333335</v>
      </c>
      <c r="U15" s="18"/>
    </row>
    <row r="16" spans="1:21" ht="90.6" customHeight="1">
      <c r="A16" s="48" t="s">
        <v>262</v>
      </c>
      <c r="B16" s="18" t="s">
        <v>204</v>
      </c>
      <c r="C16" s="18" t="s">
        <v>205</v>
      </c>
      <c r="D16" s="288"/>
      <c r="E16" s="288">
        <v>1</v>
      </c>
      <c r="F16" s="69"/>
      <c r="G16" s="69"/>
      <c r="H16" s="69"/>
      <c r="I16" s="69"/>
      <c r="J16" s="69"/>
      <c r="K16" s="69"/>
      <c r="L16" s="69"/>
      <c r="M16" s="69"/>
      <c r="N16" s="69"/>
      <c r="O16" s="69">
        <v>1</v>
      </c>
      <c r="P16" s="69"/>
      <c r="Q16" s="69"/>
      <c r="R16" s="291">
        <f t="shared" si="2"/>
        <v>1</v>
      </c>
      <c r="S16" s="291"/>
      <c r="T16" s="38">
        <f t="shared" si="3"/>
        <v>1</v>
      </c>
      <c r="U16" s="18"/>
    </row>
    <row r="17" spans="1:21" ht="81.599999999999994" customHeight="1">
      <c r="A17" s="48" t="s">
        <v>263</v>
      </c>
      <c r="B17" s="18" t="s">
        <v>206</v>
      </c>
      <c r="C17" s="18" t="s">
        <v>207</v>
      </c>
      <c r="D17" s="288"/>
      <c r="E17" s="288">
        <v>2</v>
      </c>
      <c r="F17" s="69"/>
      <c r="G17" s="69"/>
      <c r="H17" s="69">
        <v>1</v>
      </c>
      <c r="I17" s="69"/>
      <c r="J17" s="69"/>
      <c r="K17" s="69"/>
      <c r="L17" s="69"/>
      <c r="M17" s="69"/>
      <c r="N17" s="69"/>
      <c r="O17" s="69">
        <v>1</v>
      </c>
      <c r="P17" s="69"/>
      <c r="Q17" s="69"/>
      <c r="R17" s="291">
        <f t="shared" si="2"/>
        <v>2</v>
      </c>
      <c r="S17" s="291"/>
      <c r="T17" s="38">
        <f t="shared" si="3"/>
        <v>1</v>
      </c>
      <c r="U17" s="18"/>
    </row>
    <row r="18" spans="1:21">
      <c r="B18" s="31"/>
      <c r="C18" s="31"/>
      <c r="D18" s="31"/>
      <c r="E18" s="32"/>
      <c r="H18" s="32"/>
    </row>
    <row r="19" spans="1:21" ht="49.95" customHeight="1">
      <c r="B19" s="31"/>
      <c r="C19" s="31"/>
      <c r="D19" s="31"/>
      <c r="E19" s="32"/>
      <c r="H19" s="32"/>
    </row>
    <row r="20" spans="1:21" ht="43.95" customHeight="1">
      <c r="B20" s="31"/>
      <c r="C20" s="31"/>
      <c r="D20" s="31"/>
      <c r="E20" s="32"/>
      <c r="H20" s="32"/>
    </row>
    <row r="21" spans="1:21" ht="48" customHeight="1">
      <c r="B21" s="31"/>
      <c r="C21" s="31"/>
      <c r="D21" s="31"/>
      <c r="E21" s="32"/>
      <c r="H21" s="32"/>
    </row>
    <row r="22" spans="1:21">
      <c r="B22" s="2"/>
      <c r="C22" s="1"/>
      <c r="D22" s="1"/>
      <c r="E22" s="25"/>
    </row>
    <row r="23" spans="1:21">
      <c r="B23" s="1"/>
      <c r="C23" s="27"/>
      <c r="D23" s="27"/>
      <c r="E23" s="28"/>
    </row>
    <row r="24" spans="1:21">
      <c r="B24" s="1"/>
      <c r="C24" s="27"/>
      <c r="D24" s="27"/>
      <c r="E24" s="25"/>
    </row>
    <row r="25" spans="1:21">
      <c r="B25" s="1"/>
      <c r="C25" s="1"/>
      <c r="D25" s="1"/>
      <c r="E25" s="25"/>
    </row>
    <row r="26" spans="1:21">
      <c r="B26" s="1"/>
      <c r="C26" s="1"/>
      <c r="D26" s="1"/>
      <c r="E26" s="25"/>
    </row>
    <row r="27" spans="1:21">
      <c r="B27" s="1"/>
      <c r="C27" s="1"/>
      <c r="D27" s="1"/>
      <c r="E27" s="25"/>
    </row>
    <row r="28" spans="1:21">
      <c r="B28" s="27"/>
      <c r="C28" s="1"/>
      <c r="D28" s="1"/>
      <c r="E28" s="25"/>
    </row>
    <row r="29" spans="1:21">
      <c r="B29" s="27"/>
      <c r="C29" s="1"/>
      <c r="D29" s="1"/>
      <c r="E29" s="25"/>
    </row>
    <row r="30" spans="1:21">
      <c r="B30" s="27"/>
      <c r="C30" s="1"/>
      <c r="D30" s="1"/>
      <c r="E30" s="25"/>
    </row>
    <row r="31" spans="1:21">
      <c r="B31" s="1"/>
      <c r="C31" s="1"/>
      <c r="D31" s="1"/>
      <c r="E31" s="25"/>
    </row>
    <row r="32" spans="1:21">
      <c r="B32" s="27"/>
      <c r="C32" s="1"/>
      <c r="D32" s="1"/>
      <c r="E32" s="25"/>
    </row>
    <row r="33" spans="2:5">
      <c r="B33" s="27"/>
      <c r="C33" s="1"/>
      <c r="D33" s="1"/>
      <c r="E33" s="25"/>
    </row>
    <row r="34" spans="2:5">
      <c r="B34" s="27"/>
      <c r="C34" s="1"/>
      <c r="D34" s="1"/>
      <c r="E34" s="25"/>
    </row>
  </sheetData>
  <mergeCells count="10">
    <mergeCell ref="F6:Q6"/>
    <mergeCell ref="T6:T7"/>
    <mergeCell ref="U6:U7"/>
    <mergeCell ref="B1:C1"/>
    <mergeCell ref="B2:C2"/>
    <mergeCell ref="B5:C5"/>
    <mergeCell ref="B6:B7"/>
    <mergeCell ref="C6:C7"/>
    <mergeCell ref="E6:E7"/>
    <mergeCell ref="D6:D7"/>
  </mergeCells>
  <conditionalFormatting sqref="T8:T17">
    <cfRule type="cellIs" dxfId="121" priority="1" operator="between">
      <formula>0.8</formula>
      <formula>1.1</formula>
    </cfRule>
    <cfRule type="cellIs" dxfId="120" priority="2" operator="between">
      <formula>0.61</formula>
      <formula>0.79</formula>
    </cfRule>
    <cfRule type="cellIs" dxfId="119" priority="3" operator="between">
      <formula>0.51</formula>
      <formula>0.6</formula>
    </cfRule>
    <cfRule type="cellIs" dxfId="118" priority="4" operator="lessThan">
      <formula>0.51</formula>
    </cfRule>
  </conditionalFormatting>
  <pageMargins left="0.7" right="0.7" top="0.75" bottom="0.75" header="0.3" footer="0.3"/>
  <legacy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AAE997-505B-4977-9AB6-DD2D9FD506D2}">
  <dimension ref="A1:U34"/>
  <sheetViews>
    <sheetView topLeftCell="D1" zoomScale="90" zoomScaleNormal="90" workbookViewId="0">
      <selection activeCell="V9" sqref="V9"/>
    </sheetView>
  </sheetViews>
  <sheetFormatPr baseColWidth="10" defaultRowHeight="14.4"/>
  <cols>
    <col min="1" max="1" width="15.44140625" customWidth="1"/>
    <col min="2" max="2" width="47.44140625" customWidth="1"/>
    <col min="3" max="3" width="34" customWidth="1"/>
    <col min="4" max="4" width="18.6640625" customWidth="1"/>
    <col min="5" max="5" width="17.44140625" customWidth="1"/>
    <col min="6" max="6" width="7.6640625" customWidth="1"/>
    <col min="7" max="7" width="6.88671875" customWidth="1"/>
    <col min="8" max="8" width="7.33203125" customWidth="1"/>
    <col min="9" max="11" width="7.109375" customWidth="1"/>
    <col min="12" max="14" width="6.5546875" customWidth="1"/>
    <col min="15" max="15" width="7.109375" customWidth="1"/>
    <col min="16" max="16" width="7.6640625" customWidth="1"/>
    <col min="17" max="17" width="6.88671875" customWidth="1"/>
    <col min="18" max="19" width="10.5546875" hidden="1" customWidth="1"/>
    <col min="20" max="20" width="21" customWidth="1"/>
    <col min="21" max="21" width="22.6640625" customWidth="1"/>
  </cols>
  <sheetData>
    <row r="1" spans="1:21">
      <c r="B1" s="395" t="s">
        <v>0</v>
      </c>
      <c r="C1" s="395"/>
      <c r="D1" s="140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B2" s="395" t="s">
        <v>32</v>
      </c>
      <c r="C2" s="395"/>
      <c r="D2" s="140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>
      <c r="B3" s="140" t="s">
        <v>1</v>
      </c>
      <c r="C3" s="140"/>
      <c r="D3" s="140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>
      <c r="B4" s="140" t="s">
        <v>2</v>
      </c>
      <c r="C4" s="140" t="s">
        <v>47</v>
      </c>
      <c r="D4" s="140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>
      <c r="B5" s="395" t="s">
        <v>24</v>
      </c>
      <c r="C5" s="395"/>
      <c r="D5" s="140"/>
      <c r="E5" s="5" t="s">
        <v>602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17.25" customHeight="1" thickBot="1">
      <c r="B6" s="393" t="s">
        <v>25</v>
      </c>
      <c r="C6" s="393" t="s">
        <v>7</v>
      </c>
      <c r="D6" s="396" t="s">
        <v>817</v>
      </c>
      <c r="E6" s="396" t="s">
        <v>818</v>
      </c>
      <c r="F6" s="391" t="s">
        <v>26</v>
      </c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295"/>
      <c r="S6" s="295"/>
      <c r="T6" s="396" t="s">
        <v>819</v>
      </c>
      <c r="U6" s="389" t="s">
        <v>31</v>
      </c>
    </row>
    <row r="7" spans="1:21" s="2" customFormat="1" ht="61.5" customHeight="1">
      <c r="B7" s="393"/>
      <c r="C7" s="393"/>
      <c r="D7" s="396"/>
      <c r="E7" s="396"/>
      <c r="F7" s="293" t="s">
        <v>38</v>
      </c>
      <c r="G7" s="75" t="s">
        <v>39</v>
      </c>
      <c r="H7" s="74" t="s">
        <v>40</v>
      </c>
      <c r="I7" s="75" t="s">
        <v>41</v>
      </c>
      <c r="J7" s="74" t="s">
        <v>40</v>
      </c>
      <c r="K7" s="75" t="s">
        <v>43</v>
      </c>
      <c r="L7" s="74" t="s">
        <v>43</v>
      </c>
      <c r="M7" s="75" t="s">
        <v>41</v>
      </c>
      <c r="N7" s="74" t="s">
        <v>44</v>
      </c>
      <c r="O7" s="75" t="s">
        <v>42</v>
      </c>
      <c r="P7" s="74" t="s">
        <v>45</v>
      </c>
      <c r="Q7" s="294" t="s">
        <v>46</v>
      </c>
      <c r="R7" s="296"/>
      <c r="S7" s="296"/>
      <c r="T7" s="396"/>
      <c r="U7" s="389"/>
    </row>
    <row r="8" spans="1:21" ht="123" customHeight="1">
      <c r="A8" s="82" t="s">
        <v>255</v>
      </c>
      <c r="B8" s="109" t="s">
        <v>944</v>
      </c>
      <c r="C8" s="18" t="s">
        <v>945</v>
      </c>
      <c r="D8" s="20">
        <v>0</v>
      </c>
      <c r="E8" s="288">
        <v>50</v>
      </c>
      <c r="F8" s="69">
        <v>10</v>
      </c>
      <c r="G8" s="69">
        <v>2</v>
      </c>
      <c r="H8" s="69">
        <v>3</v>
      </c>
      <c r="I8" s="69">
        <v>1</v>
      </c>
      <c r="J8" s="69">
        <v>0</v>
      </c>
      <c r="K8" s="69">
        <v>6</v>
      </c>
      <c r="L8" s="69">
        <v>0</v>
      </c>
      <c r="M8" s="69">
        <v>0</v>
      </c>
      <c r="N8" s="69"/>
      <c r="O8" s="69"/>
      <c r="P8" s="69"/>
      <c r="Q8" s="69"/>
      <c r="R8" s="291">
        <f t="shared" ref="R8" si="0">F8+G8+H8+I8+J8+K8+L8+M8+N8+O8+P8+Q8</f>
        <v>22</v>
      </c>
      <c r="S8" s="291"/>
      <c r="T8" s="38">
        <f t="shared" ref="T8" si="1">R8/E8</f>
        <v>0.44</v>
      </c>
      <c r="U8" s="14"/>
    </row>
    <row r="9" spans="1:21" ht="97.95" customHeight="1">
      <c r="A9" s="82" t="s">
        <v>256</v>
      </c>
      <c r="B9" s="109" t="s">
        <v>946</v>
      </c>
      <c r="C9" s="18" t="s">
        <v>947</v>
      </c>
      <c r="D9" s="22">
        <v>0</v>
      </c>
      <c r="E9" s="288">
        <v>15000</v>
      </c>
      <c r="F9" s="69">
        <v>961</v>
      </c>
      <c r="G9" s="69">
        <v>1151</v>
      </c>
      <c r="H9" s="69">
        <v>2511</v>
      </c>
      <c r="I9" s="69">
        <v>1861</v>
      </c>
      <c r="J9" s="69">
        <v>964</v>
      </c>
      <c r="K9" s="69">
        <v>1393</v>
      </c>
      <c r="L9" s="69">
        <v>1360</v>
      </c>
      <c r="M9" s="69"/>
      <c r="N9" s="69"/>
      <c r="O9" s="69"/>
      <c r="P9" s="69"/>
      <c r="Q9" s="69"/>
      <c r="R9" s="291">
        <f t="shared" ref="R9:R17" si="2">F9+G9+H9+I9+J9+K9+L9+M9+N9+O9+P9+Q9</f>
        <v>10201</v>
      </c>
      <c r="S9" s="291"/>
      <c r="T9" s="38">
        <f t="shared" ref="T9:T17" si="3">R9/E9</f>
        <v>0.68006666666666671</v>
      </c>
      <c r="U9" s="14"/>
    </row>
    <row r="10" spans="1:21" ht="145.19999999999999" customHeight="1">
      <c r="A10" s="82" t="s">
        <v>9</v>
      </c>
      <c r="B10" s="109" t="s">
        <v>948</v>
      </c>
      <c r="C10" s="18" t="s">
        <v>949</v>
      </c>
      <c r="D10" s="20">
        <v>0</v>
      </c>
      <c r="E10" s="288">
        <v>3500</v>
      </c>
      <c r="F10" s="69">
        <v>216</v>
      </c>
      <c r="G10" s="69">
        <v>458</v>
      </c>
      <c r="H10" s="69">
        <v>146</v>
      </c>
      <c r="I10" s="69">
        <v>365</v>
      </c>
      <c r="J10" s="69">
        <v>669</v>
      </c>
      <c r="K10" s="69">
        <v>198</v>
      </c>
      <c r="L10" s="69">
        <v>247</v>
      </c>
      <c r="M10" s="69"/>
      <c r="N10" s="69"/>
      <c r="O10" s="69"/>
      <c r="P10" s="69"/>
      <c r="Q10" s="69"/>
      <c r="R10" s="291">
        <f t="shared" si="2"/>
        <v>2299</v>
      </c>
      <c r="S10" s="291"/>
      <c r="T10" s="38">
        <f t="shared" si="3"/>
        <v>0.65685714285714281</v>
      </c>
      <c r="U10" s="77"/>
    </row>
    <row r="11" spans="1:21" ht="70.2" customHeight="1">
      <c r="A11" s="82" t="s">
        <v>259</v>
      </c>
      <c r="B11" s="109" t="s">
        <v>950</v>
      </c>
      <c r="C11" s="18" t="s">
        <v>951</v>
      </c>
      <c r="D11" s="20">
        <v>0</v>
      </c>
      <c r="E11" s="288">
        <v>1</v>
      </c>
      <c r="F11" s="69">
        <v>1</v>
      </c>
      <c r="G11" s="69">
        <v>0</v>
      </c>
      <c r="H11" s="69">
        <v>0</v>
      </c>
      <c r="I11" s="69">
        <v>0</v>
      </c>
      <c r="J11" s="69">
        <v>0</v>
      </c>
      <c r="K11" s="69">
        <v>0</v>
      </c>
      <c r="L11" s="69">
        <v>0</v>
      </c>
      <c r="M11" s="69"/>
      <c r="N11" s="69"/>
      <c r="O11" s="69"/>
      <c r="P11" s="69"/>
      <c r="Q11" s="69"/>
      <c r="R11" s="291">
        <f t="shared" si="2"/>
        <v>1</v>
      </c>
      <c r="S11" s="291"/>
      <c r="T11" s="38">
        <f t="shared" si="3"/>
        <v>1</v>
      </c>
      <c r="U11" s="14"/>
    </row>
    <row r="12" spans="1:21" ht="76.95" customHeight="1">
      <c r="A12" s="82" t="s">
        <v>260</v>
      </c>
      <c r="B12" s="109" t="s">
        <v>952</v>
      </c>
      <c r="C12" s="18" t="s">
        <v>953</v>
      </c>
      <c r="D12" s="20">
        <v>0</v>
      </c>
      <c r="E12" s="288">
        <v>650</v>
      </c>
      <c r="F12" s="69">
        <v>0</v>
      </c>
      <c r="G12" s="69">
        <v>0</v>
      </c>
      <c r="H12" s="69">
        <v>0</v>
      </c>
      <c r="I12" s="69">
        <v>0</v>
      </c>
      <c r="J12" s="69">
        <v>0</v>
      </c>
      <c r="K12" s="69">
        <v>0</v>
      </c>
      <c r="L12" s="69">
        <v>0</v>
      </c>
      <c r="M12" s="69"/>
      <c r="N12" s="69"/>
      <c r="O12" s="69"/>
      <c r="P12" s="69"/>
      <c r="Q12" s="69"/>
      <c r="R12" s="291">
        <f t="shared" si="2"/>
        <v>0</v>
      </c>
      <c r="S12" s="291"/>
      <c r="T12" s="38">
        <f t="shared" si="3"/>
        <v>0</v>
      </c>
      <c r="U12" s="77"/>
    </row>
    <row r="13" spans="1:21" ht="93.6" customHeight="1">
      <c r="A13" s="82" t="s">
        <v>275</v>
      </c>
      <c r="B13" s="109" t="s">
        <v>954</v>
      </c>
      <c r="C13" s="18" t="s">
        <v>955</v>
      </c>
      <c r="D13" s="22">
        <v>0</v>
      </c>
      <c r="E13" s="288">
        <v>96</v>
      </c>
      <c r="F13" s="69">
        <v>8</v>
      </c>
      <c r="G13" s="69">
        <v>8</v>
      </c>
      <c r="H13" s="69">
        <v>8</v>
      </c>
      <c r="I13" s="69">
        <v>9</v>
      </c>
      <c r="J13" s="69">
        <v>9</v>
      </c>
      <c r="K13" s="69">
        <v>7</v>
      </c>
      <c r="L13" s="69">
        <v>7</v>
      </c>
      <c r="M13" s="69"/>
      <c r="N13" s="69"/>
      <c r="O13" s="69"/>
      <c r="P13" s="69"/>
      <c r="Q13" s="69"/>
      <c r="R13" s="291">
        <f t="shared" si="2"/>
        <v>56</v>
      </c>
      <c r="S13" s="291"/>
      <c r="T13" s="38">
        <f t="shared" si="3"/>
        <v>0.58333333333333337</v>
      </c>
      <c r="U13" s="13"/>
    </row>
    <row r="14" spans="1:21" ht="86.4" customHeight="1">
      <c r="A14" s="82" t="s">
        <v>311</v>
      </c>
      <c r="B14" s="109" t="s">
        <v>956</v>
      </c>
      <c r="C14" s="18" t="s">
        <v>957</v>
      </c>
      <c r="D14" s="20">
        <v>0</v>
      </c>
      <c r="E14" s="288">
        <v>25</v>
      </c>
      <c r="F14" s="69">
        <v>2</v>
      </c>
      <c r="G14" s="69">
        <v>3</v>
      </c>
      <c r="H14" s="69">
        <v>2</v>
      </c>
      <c r="I14" s="69">
        <v>2</v>
      </c>
      <c r="J14" s="69">
        <v>2</v>
      </c>
      <c r="K14" s="69">
        <v>4</v>
      </c>
      <c r="L14" s="69">
        <v>1</v>
      </c>
      <c r="M14" s="69"/>
      <c r="N14" s="69"/>
      <c r="O14" s="69"/>
      <c r="P14" s="69"/>
      <c r="Q14" s="69"/>
      <c r="R14" s="291">
        <f t="shared" si="2"/>
        <v>16</v>
      </c>
      <c r="S14" s="291"/>
      <c r="T14" s="38">
        <f t="shared" si="3"/>
        <v>0.64</v>
      </c>
      <c r="U14" s="13"/>
    </row>
    <row r="15" spans="1:21" ht="75.599999999999994" customHeight="1">
      <c r="A15" s="82" t="s">
        <v>10</v>
      </c>
      <c r="B15" s="109" t="s">
        <v>958</v>
      </c>
      <c r="C15" s="18" t="s">
        <v>959</v>
      </c>
      <c r="D15" s="20">
        <v>0</v>
      </c>
      <c r="E15" s="288">
        <v>4</v>
      </c>
      <c r="F15" s="69">
        <v>1</v>
      </c>
      <c r="G15" s="69">
        <v>0</v>
      </c>
      <c r="H15" s="69">
        <v>0</v>
      </c>
      <c r="I15" s="69">
        <v>1</v>
      </c>
      <c r="J15" s="69">
        <v>0</v>
      </c>
      <c r="K15" s="69">
        <v>0</v>
      </c>
      <c r="L15" s="69">
        <v>1</v>
      </c>
      <c r="M15" s="69"/>
      <c r="N15" s="69"/>
      <c r="O15" s="69"/>
      <c r="P15" s="69"/>
      <c r="Q15" s="69"/>
      <c r="R15" s="291">
        <f t="shared" si="2"/>
        <v>3</v>
      </c>
      <c r="S15" s="291"/>
      <c r="T15" s="38">
        <f t="shared" si="3"/>
        <v>0.75</v>
      </c>
      <c r="U15" s="13"/>
    </row>
    <row r="16" spans="1:21" ht="90.6" customHeight="1">
      <c r="A16" s="82" t="s">
        <v>261</v>
      </c>
      <c r="B16" s="109" t="s">
        <v>960</v>
      </c>
      <c r="C16" s="18" t="s">
        <v>961</v>
      </c>
      <c r="D16" s="20">
        <v>0</v>
      </c>
      <c r="E16" s="288">
        <v>1</v>
      </c>
      <c r="F16" s="69">
        <v>1</v>
      </c>
      <c r="G16" s="69">
        <v>0</v>
      </c>
      <c r="H16" s="69">
        <v>0</v>
      </c>
      <c r="I16" s="69">
        <v>0</v>
      </c>
      <c r="J16" s="69">
        <v>0</v>
      </c>
      <c r="K16" s="69">
        <v>0</v>
      </c>
      <c r="L16" s="69">
        <v>0</v>
      </c>
      <c r="M16" s="69"/>
      <c r="N16" s="69"/>
      <c r="O16" s="69"/>
      <c r="P16" s="69"/>
      <c r="Q16" s="69"/>
      <c r="R16" s="291">
        <f t="shared" si="2"/>
        <v>1</v>
      </c>
      <c r="S16" s="291"/>
      <c r="T16" s="38">
        <f t="shared" si="3"/>
        <v>1</v>
      </c>
      <c r="U16" s="13"/>
    </row>
    <row r="17" spans="1:21" ht="81.599999999999994" customHeight="1">
      <c r="A17" s="82" t="s">
        <v>262</v>
      </c>
      <c r="B17" s="109" t="s">
        <v>962</v>
      </c>
      <c r="C17" s="18" t="s">
        <v>963</v>
      </c>
      <c r="D17" s="20">
        <v>0</v>
      </c>
      <c r="E17" s="288">
        <v>48</v>
      </c>
      <c r="F17" s="69">
        <v>4</v>
      </c>
      <c r="G17" s="69">
        <v>4</v>
      </c>
      <c r="H17" s="69">
        <v>4</v>
      </c>
      <c r="I17" s="69">
        <v>4</v>
      </c>
      <c r="J17" s="69">
        <v>4</v>
      </c>
      <c r="K17" s="69">
        <v>4</v>
      </c>
      <c r="L17" s="69">
        <v>4</v>
      </c>
      <c r="M17" s="69"/>
      <c r="N17" s="69"/>
      <c r="O17" s="69"/>
      <c r="P17" s="69"/>
      <c r="Q17" s="69"/>
      <c r="R17" s="291">
        <f t="shared" si="2"/>
        <v>28</v>
      </c>
      <c r="S17" s="291"/>
      <c r="T17" s="38">
        <f t="shared" si="3"/>
        <v>0.58333333333333337</v>
      </c>
      <c r="U17" s="13"/>
    </row>
    <row r="18" spans="1:21" ht="28.8">
      <c r="A18" s="82" t="s">
        <v>263</v>
      </c>
      <c r="B18" s="109" t="s">
        <v>964</v>
      </c>
      <c r="C18" s="18" t="s">
        <v>965</v>
      </c>
      <c r="D18" s="22">
        <v>0</v>
      </c>
      <c r="E18" s="288">
        <v>1</v>
      </c>
      <c r="F18" s="69">
        <v>0</v>
      </c>
      <c r="G18" s="69">
        <v>0</v>
      </c>
      <c r="H18" s="69">
        <v>0</v>
      </c>
      <c r="I18" s="69">
        <v>0</v>
      </c>
      <c r="J18" s="69">
        <v>0</v>
      </c>
      <c r="K18" s="69">
        <v>0</v>
      </c>
      <c r="L18" s="69">
        <v>0</v>
      </c>
      <c r="M18" s="69"/>
      <c r="N18" s="69"/>
      <c r="O18" s="69"/>
      <c r="P18" s="69"/>
      <c r="Q18" s="69"/>
      <c r="R18" s="291">
        <f t="shared" ref="R18:R25" si="4">F18+G18+H18+I18+J18+K18+L18+M18+N18+O18+P18+Q18</f>
        <v>0</v>
      </c>
      <c r="S18" s="291"/>
      <c r="T18" s="38">
        <f t="shared" ref="T18:T25" si="5">R18/E18</f>
        <v>0</v>
      </c>
      <c r="U18" s="13"/>
    </row>
    <row r="19" spans="1:21" ht="49.95" customHeight="1">
      <c r="A19" s="82" t="s">
        <v>11</v>
      </c>
      <c r="B19" s="109" t="s">
        <v>966</v>
      </c>
      <c r="C19" s="18" t="s">
        <v>967</v>
      </c>
      <c r="D19" s="22">
        <v>0</v>
      </c>
      <c r="E19" s="288">
        <v>15</v>
      </c>
      <c r="F19" s="69">
        <v>0</v>
      </c>
      <c r="G19" s="69">
        <v>2</v>
      </c>
      <c r="H19" s="69">
        <v>3</v>
      </c>
      <c r="I19" s="69">
        <v>1</v>
      </c>
      <c r="J19" s="69">
        <v>0</v>
      </c>
      <c r="K19" s="69">
        <v>6</v>
      </c>
      <c r="L19" s="69">
        <v>4</v>
      </c>
      <c r="M19" s="69"/>
      <c r="N19" s="69"/>
      <c r="O19" s="69"/>
      <c r="P19" s="69"/>
      <c r="Q19" s="69"/>
      <c r="R19" s="291">
        <f t="shared" si="4"/>
        <v>16</v>
      </c>
      <c r="S19" s="291"/>
      <c r="T19" s="38">
        <f t="shared" si="5"/>
        <v>1.0666666666666667</v>
      </c>
      <c r="U19" s="13"/>
    </row>
    <row r="20" spans="1:21" ht="43.95" customHeight="1">
      <c r="A20" s="82" t="s">
        <v>264</v>
      </c>
      <c r="B20" s="109" t="s">
        <v>968</v>
      </c>
      <c r="C20" s="18" t="s">
        <v>969</v>
      </c>
      <c r="D20" s="22">
        <v>0</v>
      </c>
      <c r="E20" s="288">
        <v>1</v>
      </c>
      <c r="F20" s="69">
        <v>1</v>
      </c>
      <c r="G20" s="69">
        <v>0</v>
      </c>
      <c r="H20" s="69">
        <v>0</v>
      </c>
      <c r="I20" s="69">
        <v>0</v>
      </c>
      <c r="J20" s="69">
        <v>0</v>
      </c>
      <c r="K20" s="69">
        <v>0</v>
      </c>
      <c r="L20" s="69">
        <v>0</v>
      </c>
      <c r="M20" s="69"/>
      <c r="N20" s="69"/>
      <c r="O20" s="69"/>
      <c r="P20" s="69"/>
      <c r="Q20" s="69"/>
      <c r="R20" s="291">
        <f t="shared" si="4"/>
        <v>1</v>
      </c>
      <c r="S20" s="291"/>
      <c r="T20" s="38">
        <f t="shared" si="5"/>
        <v>1</v>
      </c>
      <c r="U20" s="13"/>
    </row>
    <row r="21" spans="1:21" ht="48" customHeight="1">
      <c r="A21" s="82" t="s">
        <v>265</v>
      </c>
      <c r="B21" s="109" t="s">
        <v>970</v>
      </c>
      <c r="C21" s="18" t="s">
        <v>971</v>
      </c>
      <c r="D21" s="22">
        <v>0</v>
      </c>
      <c r="E21" s="288">
        <v>2</v>
      </c>
      <c r="F21" s="69">
        <v>2</v>
      </c>
      <c r="G21" s="69">
        <v>0</v>
      </c>
      <c r="H21" s="69">
        <v>0</v>
      </c>
      <c r="I21" s="69">
        <v>0</v>
      </c>
      <c r="J21" s="69">
        <v>0</v>
      </c>
      <c r="K21" s="69">
        <v>0</v>
      </c>
      <c r="L21" s="69">
        <v>0</v>
      </c>
      <c r="M21" s="69"/>
      <c r="N21" s="69"/>
      <c r="O21" s="69"/>
      <c r="P21" s="69"/>
      <c r="Q21" s="69"/>
      <c r="R21" s="291">
        <f t="shared" si="4"/>
        <v>2</v>
      </c>
      <c r="S21" s="291"/>
      <c r="T21" s="38">
        <f t="shared" si="5"/>
        <v>1</v>
      </c>
      <c r="U21" s="13"/>
    </row>
    <row r="22" spans="1:21" ht="28.8">
      <c r="A22" s="82" t="s">
        <v>12</v>
      </c>
      <c r="B22" s="109" t="s">
        <v>972</v>
      </c>
      <c r="C22" s="18" t="s">
        <v>973</v>
      </c>
      <c r="D22" s="22">
        <v>0</v>
      </c>
      <c r="E22" s="288">
        <v>25</v>
      </c>
      <c r="F22" s="69">
        <v>2</v>
      </c>
      <c r="G22" s="69">
        <v>1</v>
      </c>
      <c r="H22" s="69">
        <v>8</v>
      </c>
      <c r="I22" s="69">
        <v>4</v>
      </c>
      <c r="J22" s="69">
        <v>2</v>
      </c>
      <c r="K22" s="69">
        <v>1</v>
      </c>
      <c r="L22" s="69">
        <v>2</v>
      </c>
      <c r="M22" s="69">
        <v>2</v>
      </c>
      <c r="N22" s="69"/>
      <c r="O22" s="69"/>
      <c r="P22" s="69"/>
      <c r="Q22" s="69"/>
      <c r="R22" s="291">
        <f t="shared" si="4"/>
        <v>22</v>
      </c>
      <c r="S22" s="291"/>
      <c r="T22" s="38">
        <f t="shared" si="5"/>
        <v>0.88</v>
      </c>
      <c r="U22" s="13"/>
    </row>
    <row r="23" spans="1:21" ht="43.2">
      <c r="A23" s="82" t="s">
        <v>268</v>
      </c>
      <c r="B23" s="109" t="s">
        <v>974</v>
      </c>
      <c r="C23" s="18" t="s">
        <v>975</v>
      </c>
      <c r="D23" s="22">
        <v>0</v>
      </c>
      <c r="E23" s="288">
        <v>55</v>
      </c>
      <c r="F23" s="69">
        <v>3</v>
      </c>
      <c r="G23" s="69">
        <v>7</v>
      </c>
      <c r="H23" s="69">
        <v>9</v>
      </c>
      <c r="I23" s="69">
        <v>2</v>
      </c>
      <c r="J23" s="69">
        <v>2</v>
      </c>
      <c r="K23" s="69">
        <v>1</v>
      </c>
      <c r="L23" s="69">
        <v>5</v>
      </c>
      <c r="M23" s="69"/>
      <c r="N23" s="69"/>
      <c r="O23" s="69"/>
      <c r="P23" s="69"/>
      <c r="Q23" s="69"/>
      <c r="R23" s="291">
        <f t="shared" si="4"/>
        <v>29</v>
      </c>
      <c r="S23" s="291"/>
      <c r="T23" s="38">
        <f t="shared" si="5"/>
        <v>0.52727272727272723</v>
      </c>
      <c r="U23" s="13"/>
    </row>
    <row r="24" spans="1:21" ht="43.2">
      <c r="A24" s="82" t="s">
        <v>269</v>
      </c>
      <c r="B24" s="109" t="s">
        <v>976</v>
      </c>
      <c r="C24" s="18" t="s">
        <v>977</v>
      </c>
      <c r="D24" s="22">
        <v>0</v>
      </c>
      <c r="E24" s="288">
        <v>55</v>
      </c>
      <c r="F24" s="69">
        <v>3</v>
      </c>
      <c r="G24" s="69">
        <v>7</v>
      </c>
      <c r="H24" s="69">
        <v>9</v>
      </c>
      <c r="I24" s="69">
        <v>2</v>
      </c>
      <c r="J24" s="69">
        <v>2</v>
      </c>
      <c r="K24" s="69">
        <v>1</v>
      </c>
      <c r="L24" s="69">
        <v>5</v>
      </c>
      <c r="M24" s="69"/>
      <c r="N24" s="69"/>
      <c r="O24" s="69"/>
      <c r="P24" s="69"/>
      <c r="Q24" s="69"/>
      <c r="R24" s="291">
        <f t="shared" si="4"/>
        <v>29</v>
      </c>
      <c r="S24" s="291"/>
      <c r="T24" s="38">
        <f t="shared" si="5"/>
        <v>0.52727272727272723</v>
      </c>
      <c r="U24" s="13"/>
    </row>
    <row r="25" spans="1:21" ht="28.8">
      <c r="A25" s="82" t="s">
        <v>270</v>
      </c>
      <c r="B25" s="109" t="s">
        <v>978</v>
      </c>
      <c r="C25" s="18" t="s">
        <v>979</v>
      </c>
      <c r="D25" s="22">
        <v>0</v>
      </c>
      <c r="E25" s="288">
        <v>25</v>
      </c>
      <c r="F25" s="69">
        <v>2</v>
      </c>
      <c r="G25" s="69">
        <v>1</v>
      </c>
      <c r="H25" s="69">
        <v>9</v>
      </c>
      <c r="I25" s="69">
        <v>4</v>
      </c>
      <c r="J25" s="69">
        <v>2</v>
      </c>
      <c r="K25" s="69">
        <v>0</v>
      </c>
      <c r="L25" s="69">
        <v>2</v>
      </c>
      <c r="M25" s="69">
        <v>2</v>
      </c>
      <c r="N25" s="69"/>
      <c r="O25" s="69"/>
      <c r="P25" s="69"/>
      <c r="Q25" s="69"/>
      <c r="R25" s="291">
        <f t="shared" si="4"/>
        <v>22</v>
      </c>
      <c r="S25" s="291"/>
      <c r="T25" s="38">
        <f t="shared" si="5"/>
        <v>0.88</v>
      </c>
      <c r="U25" s="13"/>
    </row>
    <row r="26" spans="1:21">
      <c r="B26" s="1"/>
      <c r="C26" s="1"/>
      <c r="D26" s="1"/>
      <c r="E26" s="25"/>
    </row>
    <row r="27" spans="1:21">
      <c r="B27" s="1"/>
      <c r="C27" s="1"/>
      <c r="D27" s="1"/>
      <c r="E27" s="25"/>
    </row>
    <row r="28" spans="1:21">
      <c r="B28" s="27"/>
      <c r="C28" s="1"/>
      <c r="D28" s="1"/>
      <c r="E28" s="25"/>
    </row>
    <row r="29" spans="1:21">
      <c r="B29" s="27"/>
      <c r="C29" s="1"/>
      <c r="D29" s="1"/>
      <c r="E29" s="25"/>
    </row>
    <row r="30" spans="1:21">
      <c r="B30" s="27"/>
      <c r="C30" s="1"/>
      <c r="D30" s="1"/>
      <c r="E30" s="25"/>
    </row>
    <row r="31" spans="1:21">
      <c r="B31" s="1"/>
      <c r="C31" s="1"/>
      <c r="D31" s="1"/>
      <c r="E31" s="25"/>
    </row>
    <row r="32" spans="1:21">
      <c r="B32" s="27"/>
      <c r="C32" s="1"/>
      <c r="D32" s="1"/>
      <c r="E32" s="25"/>
    </row>
    <row r="33" spans="2:5">
      <c r="B33" s="27"/>
      <c r="C33" s="1"/>
      <c r="D33" s="1"/>
      <c r="E33" s="25"/>
    </row>
    <row r="34" spans="2:5">
      <c r="B34" s="27"/>
      <c r="C34" s="1"/>
      <c r="D34" s="1"/>
      <c r="E34" s="25"/>
    </row>
  </sheetData>
  <sheetProtection algorithmName="SHA-512" hashValue="UMwGwJOyrrLIPNuqU0KggfZkfMevUZaWEmtCytk5KvtVrTD38i3e1xsS65mhSzfza7XcgvpOlZwkpgzBuzllow==" saltValue="XeTQ8VP8jS+FKP6ZDCgVAQ==" spinCount="100000" sheet="1" objects="1" scenarios="1"/>
  <mergeCells count="10">
    <mergeCell ref="F6:Q6"/>
    <mergeCell ref="T6:T7"/>
    <mergeCell ref="U6:U7"/>
    <mergeCell ref="B1:C1"/>
    <mergeCell ref="B2:C2"/>
    <mergeCell ref="B5:C5"/>
    <mergeCell ref="B6:B7"/>
    <mergeCell ref="C6:C7"/>
    <mergeCell ref="E6:E7"/>
    <mergeCell ref="D6:D7"/>
  </mergeCells>
  <conditionalFormatting sqref="T8:T25">
    <cfRule type="cellIs" dxfId="117" priority="1" operator="between">
      <formula>0.8</formula>
      <formula>1.1</formula>
    </cfRule>
    <cfRule type="cellIs" dxfId="116" priority="2" operator="between">
      <formula>0.61</formula>
      <formula>0.79</formula>
    </cfRule>
    <cfRule type="cellIs" dxfId="115" priority="3" operator="between">
      <formula>0.51</formula>
      <formula>0.6</formula>
    </cfRule>
    <cfRule type="cellIs" dxfId="114" priority="4" operator="lessThan">
      <formula>0.51</formula>
    </cfRule>
  </conditionalFormatting>
  <pageMargins left="0.7" right="0.7" top="0.75" bottom="0.75" header="0.3" footer="0.3"/>
  <legacy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2AE5FF-E99E-4C6B-9E74-33A26DEF8904}">
  <dimension ref="A1:U35"/>
  <sheetViews>
    <sheetView topLeftCell="D1" zoomScale="90" zoomScaleNormal="90" workbookViewId="0">
      <selection activeCell="W9" sqref="W9"/>
    </sheetView>
  </sheetViews>
  <sheetFormatPr baseColWidth="10" defaultRowHeight="14.4"/>
  <cols>
    <col min="1" max="1" width="15.44140625" bestFit="1" customWidth="1"/>
    <col min="2" max="2" width="26.88671875" customWidth="1"/>
    <col min="3" max="3" width="26.44140625" customWidth="1"/>
    <col min="4" max="4" width="20.33203125" customWidth="1"/>
    <col min="5" max="5" width="17.44140625" customWidth="1"/>
    <col min="6" max="6" width="7.6640625" customWidth="1"/>
    <col min="7" max="7" width="6.88671875" customWidth="1"/>
    <col min="8" max="8" width="7.33203125" customWidth="1"/>
    <col min="9" max="11" width="7.109375" customWidth="1"/>
    <col min="12" max="14" width="6.5546875" customWidth="1"/>
    <col min="15" max="15" width="7.109375" customWidth="1"/>
    <col min="16" max="16" width="7.6640625" customWidth="1"/>
    <col min="17" max="17" width="6.88671875" customWidth="1"/>
    <col min="18" max="19" width="5.109375" hidden="1" customWidth="1"/>
    <col min="20" max="20" width="21" customWidth="1"/>
    <col min="21" max="21" width="22.6640625" customWidth="1"/>
  </cols>
  <sheetData>
    <row r="1" spans="1:21">
      <c r="B1" s="395" t="s">
        <v>0</v>
      </c>
      <c r="C1" s="395"/>
      <c r="D1" s="140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B2" s="395" t="s">
        <v>32</v>
      </c>
      <c r="C2" s="395"/>
      <c r="D2" s="140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>
      <c r="B3" s="140" t="s">
        <v>1</v>
      </c>
      <c r="C3" s="140"/>
      <c r="D3" s="140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>
      <c r="B4" s="140" t="s">
        <v>2</v>
      </c>
      <c r="C4" s="140" t="s">
        <v>47</v>
      </c>
      <c r="D4" s="140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>
      <c r="B5" s="395" t="s">
        <v>24</v>
      </c>
      <c r="C5" s="395"/>
      <c r="D5" s="140"/>
      <c r="E5" s="5" t="s">
        <v>34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17.25" customHeight="1" thickBot="1">
      <c r="B6" s="393" t="s">
        <v>25</v>
      </c>
      <c r="C6" s="393" t="s">
        <v>7</v>
      </c>
      <c r="D6" s="396" t="s">
        <v>817</v>
      </c>
      <c r="E6" s="396" t="s">
        <v>818</v>
      </c>
      <c r="F6" s="391" t="s">
        <v>26</v>
      </c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295"/>
      <c r="S6" s="295"/>
      <c r="T6" s="396" t="s">
        <v>819</v>
      </c>
      <c r="U6" s="389" t="s">
        <v>31</v>
      </c>
    </row>
    <row r="7" spans="1:21" s="2" customFormat="1" ht="57" customHeight="1">
      <c r="B7" s="393"/>
      <c r="C7" s="393"/>
      <c r="D7" s="396"/>
      <c r="E7" s="396"/>
      <c r="F7" s="293" t="s">
        <v>38</v>
      </c>
      <c r="G7" s="75" t="s">
        <v>39</v>
      </c>
      <c r="H7" s="74" t="s">
        <v>40</v>
      </c>
      <c r="I7" s="75" t="s">
        <v>41</v>
      </c>
      <c r="J7" s="74" t="s">
        <v>40</v>
      </c>
      <c r="K7" s="75" t="s">
        <v>43</v>
      </c>
      <c r="L7" s="74" t="s">
        <v>43</v>
      </c>
      <c r="M7" s="75" t="s">
        <v>41</v>
      </c>
      <c r="N7" s="74" t="s">
        <v>44</v>
      </c>
      <c r="O7" s="75" t="s">
        <v>42</v>
      </c>
      <c r="P7" s="74" t="s">
        <v>45</v>
      </c>
      <c r="Q7" s="294" t="s">
        <v>46</v>
      </c>
      <c r="R7" s="296"/>
      <c r="S7" s="296"/>
      <c r="T7" s="396"/>
      <c r="U7" s="389"/>
    </row>
    <row r="8" spans="1:21" ht="115.2">
      <c r="A8" s="48" t="s">
        <v>255</v>
      </c>
      <c r="B8" s="20" t="s">
        <v>603</v>
      </c>
      <c r="C8" s="20" t="s">
        <v>81</v>
      </c>
      <c r="D8" s="288"/>
      <c r="E8" s="288" t="s">
        <v>824</v>
      </c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291">
        <f t="shared" ref="R8" si="0">F8+G8+H8+I8+J8+K8+L8+M8+N8+O8+P8+Q8</f>
        <v>0</v>
      </c>
      <c r="S8" s="291"/>
      <c r="T8" s="38" t="e">
        <f t="shared" ref="T8" si="1">R8/E8</f>
        <v>#VALUE!</v>
      </c>
      <c r="U8" s="14"/>
    </row>
    <row r="9" spans="1:21" ht="129.6">
      <c r="A9" s="82" t="s">
        <v>256</v>
      </c>
      <c r="B9" s="20" t="s">
        <v>82</v>
      </c>
      <c r="C9" s="20" t="s">
        <v>83</v>
      </c>
      <c r="D9" s="288"/>
      <c r="E9" s="288" t="s">
        <v>824</v>
      </c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291">
        <f t="shared" ref="R9:R35" si="2">F9+G9+H9+I9+J9+K9+L9+M9+N9+O9+P9+Q9</f>
        <v>0</v>
      </c>
      <c r="S9" s="291"/>
      <c r="T9" s="38" t="e">
        <f t="shared" ref="T9:T35" si="3">R9/E9</f>
        <v>#VALUE!</v>
      </c>
      <c r="U9" s="14"/>
    </row>
    <row r="10" spans="1:21" ht="129.6">
      <c r="A10" s="48" t="s">
        <v>9</v>
      </c>
      <c r="B10" s="20" t="s">
        <v>604</v>
      </c>
      <c r="C10" s="23" t="s">
        <v>84</v>
      </c>
      <c r="D10" s="288"/>
      <c r="E10" s="288" t="s">
        <v>824</v>
      </c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291">
        <f t="shared" si="2"/>
        <v>0</v>
      </c>
      <c r="S10" s="291"/>
      <c r="T10" s="38" t="e">
        <f t="shared" si="3"/>
        <v>#VALUE!</v>
      </c>
      <c r="U10" s="77"/>
    </row>
    <row r="11" spans="1:21" ht="86.4">
      <c r="A11" s="48" t="s">
        <v>259</v>
      </c>
      <c r="B11" s="20" t="s">
        <v>605</v>
      </c>
      <c r="C11" s="20" t="s">
        <v>85</v>
      </c>
      <c r="D11" s="288"/>
      <c r="E11" s="288" t="s">
        <v>824</v>
      </c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291">
        <f t="shared" si="2"/>
        <v>0</v>
      </c>
      <c r="S11" s="291"/>
      <c r="T11" s="38" t="e">
        <f t="shared" si="3"/>
        <v>#VALUE!</v>
      </c>
      <c r="U11" s="77"/>
    </row>
    <row r="12" spans="1:21" ht="100.8">
      <c r="A12" s="48" t="s">
        <v>260</v>
      </c>
      <c r="B12" s="20" t="s">
        <v>606</v>
      </c>
      <c r="C12" s="20" t="s">
        <v>86</v>
      </c>
      <c r="D12" s="288"/>
      <c r="E12" s="288" t="s">
        <v>824</v>
      </c>
      <c r="F12" s="69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291">
        <f t="shared" si="2"/>
        <v>0</v>
      </c>
      <c r="S12" s="291"/>
      <c r="T12" s="38" t="e">
        <f t="shared" si="3"/>
        <v>#VALUE!</v>
      </c>
      <c r="U12" s="77"/>
    </row>
    <row r="13" spans="1:21" ht="172.8">
      <c r="A13" s="48" t="s">
        <v>10</v>
      </c>
      <c r="B13" s="20" t="s">
        <v>607</v>
      </c>
      <c r="C13" s="20" t="s">
        <v>87</v>
      </c>
      <c r="D13" s="288"/>
      <c r="E13" s="288" t="s">
        <v>824</v>
      </c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291">
        <f t="shared" si="2"/>
        <v>0</v>
      </c>
      <c r="S13" s="291"/>
      <c r="T13" s="38" t="e">
        <f t="shared" si="3"/>
        <v>#VALUE!</v>
      </c>
      <c r="U13" s="13"/>
    </row>
    <row r="14" spans="1:21" ht="144">
      <c r="A14" s="48" t="s">
        <v>261</v>
      </c>
      <c r="B14" s="20" t="s">
        <v>608</v>
      </c>
      <c r="C14" s="20" t="s">
        <v>88</v>
      </c>
      <c r="D14" s="288"/>
      <c r="E14" s="288" t="s">
        <v>824</v>
      </c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291">
        <f t="shared" si="2"/>
        <v>0</v>
      </c>
      <c r="S14" s="291"/>
      <c r="T14" s="38" t="e">
        <f t="shared" si="3"/>
        <v>#VALUE!</v>
      </c>
      <c r="U14" s="13"/>
    </row>
    <row r="15" spans="1:21" ht="144">
      <c r="A15" s="48" t="s">
        <v>262</v>
      </c>
      <c r="B15" s="20" t="s">
        <v>609</v>
      </c>
      <c r="C15" s="20" t="s">
        <v>89</v>
      </c>
      <c r="D15" s="288"/>
      <c r="E15" s="288" t="s">
        <v>824</v>
      </c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291">
        <f t="shared" si="2"/>
        <v>0</v>
      </c>
      <c r="S15" s="291"/>
      <c r="T15" s="38" t="e">
        <f t="shared" si="3"/>
        <v>#VALUE!</v>
      </c>
      <c r="U15" s="13"/>
    </row>
    <row r="16" spans="1:21" ht="144">
      <c r="A16" s="48" t="s">
        <v>263</v>
      </c>
      <c r="B16" s="20" t="s">
        <v>610</v>
      </c>
      <c r="C16" s="20" t="s">
        <v>90</v>
      </c>
      <c r="D16" s="288"/>
      <c r="E16" s="288" t="s">
        <v>824</v>
      </c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291">
        <f t="shared" si="2"/>
        <v>0</v>
      </c>
      <c r="S16" s="291"/>
      <c r="T16" s="38" t="e">
        <f t="shared" si="3"/>
        <v>#VALUE!</v>
      </c>
      <c r="U16" s="13"/>
    </row>
    <row r="17" spans="1:21" ht="115.2">
      <c r="A17" s="48" t="s">
        <v>11</v>
      </c>
      <c r="B17" s="20" t="s">
        <v>611</v>
      </c>
      <c r="C17" s="20" t="s">
        <v>91</v>
      </c>
      <c r="D17" s="288"/>
      <c r="E17" s="288" t="s">
        <v>824</v>
      </c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291">
        <f t="shared" si="2"/>
        <v>0</v>
      </c>
      <c r="S17" s="291"/>
      <c r="T17" s="38" t="e">
        <f t="shared" si="3"/>
        <v>#VALUE!</v>
      </c>
      <c r="U17" s="13"/>
    </row>
    <row r="18" spans="1:21" ht="115.2">
      <c r="A18" s="48" t="s">
        <v>264</v>
      </c>
      <c r="B18" s="20" t="s">
        <v>612</v>
      </c>
      <c r="C18" s="20" t="s">
        <v>92</v>
      </c>
      <c r="D18" s="288"/>
      <c r="E18" s="288" t="s">
        <v>824</v>
      </c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291">
        <f t="shared" si="2"/>
        <v>0</v>
      </c>
      <c r="S18" s="291"/>
      <c r="T18" s="38" t="e">
        <f t="shared" si="3"/>
        <v>#VALUE!</v>
      </c>
      <c r="U18" s="13"/>
    </row>
    <row r="19" spans="1:21" ht="115.2">
      <c r="A19" s="48" t="s">
        <v>265</v>
      </c>
      <c r="B19" s="20" t="s">
        <v>613</v>
      </c>
      <c r="C19" s="20" t="s">
        <v>93</v>
      </c>
      <c r="D19" s="288"/>
      <c r="E19" s="288" t="s">
        <v>824</v>
      </c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291">
        <f t="shared" si="2"/>
        <v>0</v>
      </c>
      <c r="S19" s="291"/>
      <c r="T19" s="38" t="e">
        <f t="shared" si="3"/>
        <v>#VALUE!</v>
      </c>
      <c r="U19" s="13"/>
    </row>
    <row r="20" spans="1:21" ht="100.8">
      <c r="A20" s="48" t="s">
        <v>266</v>
      </c>
      <c r="B20" s="20" t="s">
        <v>614</v>
      </c>
      <c r="C20" s="20" t="s">
        <v>94</v>
      </c>
      <c r="D20" s="288"/>
      <c r="E20" s="288" t="s">
        <v>824</v>
      </c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291">
        <f t="shared" si="2"/>
        <v>0</v>
      </c>
      <c r="S20" s="291"/>
      <c r="T20" s="38" t="e">
        <f t="shared" si="3"/>
        <v>#VALUE!</v>
      </c>
      <c r="U20" s="13"/>
    </row>
    <row r="21" spans="1:21" ht="86.4">
      <c r="A21" s="48" t="s">
        <v>12</v>
      </c>
      <c r="B21" s="20" t="s">
        <v>615</v>
      </c>
      <c r="C21" s="20" t="s">
        <v>95</v>
      </c>
      <c r="D21" s="288"/>
      <c r="E21" s="288" t="s">
        <v>824</v>
      </c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291">
        <f t="shared" si="2"/>
        <v>0</v>
      </c>
      <c r="S21" s="291"/>
      <c r="T21" s="38" t="e">
        <f t="shared" si="3"/>
        <v>#VALUE!</v>
      </c>
      <c r="U21" s="13"/>
    </row>
    <row r="22" spans="1:21" ht="72">
      <c r="A22" s="48" t="s">
        <v>268</v>
      </c>
      <c r="B22" s="22" t="s">
        <v>616</v>
      </c>
      <c r="C22" s="23" t="s">
        <v>96</v>
      </c>
      <c r="D22" s="288"/>
      <c r="E22" s="288" t="s">
        <v>824</v>
      </c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291">
        <f t="shared" si="2"/>
        <v>0</v>
      </c>
      <c r="S22" s="291"/>
      <c r="T22" s="38" t="e">
        <f t="shared" si="3"/>
        <v>#VALUE!</v>
      </c>
      <c r="U22" s="13"/>
    </row>
    <row r="23" spans="1:21" ht="86.4">
      <c r="A23" s="48" t="s">
        <v>269</v>
      </c>
      <c r="B23" s="22" t="s">
        <v>615</v>
      </c>
      <c r="C23" s="20" t="s">
        <v>95</v>
      </c>
      <c r="D23" s="288"/>
      <c r="E23" s="288" t="s">
        <v>824</v>
      </c>
      <c r="F23" s="69"/>
      <c r="G23" s="69"/>
      <c r="H23" s="69"/>
      <c r="I23" s="69"/>
      <c r="J23" s="69"/>
      <c r="K23" s="69"/>
      <c r="L23" s="69"/>
      <c r="M23" s="69"/>
      <c r="N23" s="69"/>
      <c r="O23" s="69"/>
      <c r="P23" s="69"/>
      <c r="Q23" s="69"/>
      <c r="R23" s="291">
        <f t="shared" si="2"/>
        <v>0</v>
      </c>
      <c r="S23" s="291"/>
      <c r="T23" s="38" t="e">
        <f t="shared" si="3"/>
        <v>#VALUE!</v>
      </c>
      <c r="U23" s="13"/>
    </row>
    <row r="24" spans="1:21" ht="43.2">
      <c r="A24" s="48" t="s">
        <v>271</v>
      </c>
      <c r="B24" s="20" t="s">
        <v>617</v>
      </c>
      <c r="C24" s="35" t="s">
        <v>97</v>
      </c>
      <c r="D24" s="288"/>
      <c r="E24" s="288" t="s">
        <v>824</v>
      </c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291">
        <f t="shared" si="2"/>
        <v>0</v>
      </c>
      <c r="S24" s="291"/>
      <c r="T24" s="38" t="e">
        <f t="shared" si="3"/>
        <v>#VALUE!</v>
      </c>
      <c r="U24" s="13"/>
    </row>
    <row r="25" spans="1:21" ht="72">
      <c r="A25" s="48" t="s">
        <v>272</v>
      </c>
      <c r="B25" s="20" t="s">
        <v>618</v>
      </c>
      <c r="C25" s="35" t="s">
        <v>98</v>
      </c>
      <c r="D25" s="288"/>
      <c r="E25" s="288" t="s">
        <v>824</v>
      </c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291">
        <f t="shared" si="2"/>
        <v>0</v>
      </c>
      <c r="S25" s="291"/>
      <c r="T25" s="38" t="e">
        <f t="shared" si="3"/>
        <v>#VALUE!</v>
      </c>
      <c r="U25" s="13"/>
    </row>
    <row r="26" spans="1:21" ht="100.8">
      <c r="A26" s="48" t="s">
        <v>273</v>
      </c>
      <c r="B26" s="20" t="s">
        <v>619</v>
      </c>
      <c r="C26" s="20" t="s">
        <v>99</v>
      </c>
      <c r="D26" s="288"/>
      <c r="E26" s="288">
        <v>20</v>
      </c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291">
        <f t="shared" si="2"/>
        <v>0</v>
      </c>
      <c r="S26" s="291"/>
      <c r="T26" s="38">
        <f t="shared" si="3"/>
        <v>0</v>
      </c>
      <c r="U26" s="13"/>
    </row>
    <row r="27" spans="1:21" ht="72">
      <c r="A27" s="48" t="s">
        <v>281</v>
      </c>
      <c r="B27" s="20" t="s">
        <v>620</v>
      </c>
      <c r="C27" s="20" t="s">
        <v>100</v>
      </c>
      <c r="D27" s="288"/>
      <c r="E27" s="288" t="s">
        <v>824</v>
      </c>
      <c r="F27" s="69"/>
      <c r="G27" s="69"/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291">
        <f t="shared" si="2"/>
        <v>0</v>
      </c>
      <c r="S27" s="291"/>
      <c r="T27" s="38" t="e">
        <f t="shared" si="3"/>
        <v>#VALUE!</v>
      </c>
      <c r="U27" s="13"/>
    </row>
    <row r="28" spans="1:21" ht="86.4">
      <c r="A28" s="13" t="s">
        <v>282</v>
      </c>
      <c r="B28" s="20" t="s">
        <v>621</v>
      </c>
      <c r="C28" s="20" t="s">
        <v>101</v>
      </c>
      <c r="D28" s="288"/>
      <c r="E28" s="288" t="s">
        <v>824</v>
      </c>
      <c r="F28" s="69"/>
      <c r="G28" s="69"/>
      <c r="H28" s="69"/>
      <c r="I28" s="69"/>
      <c r="J28" s="69"/>
      <c r="K28" s="69"/>
      <c r="L28" s="69"/>
      <c r="M28" s="69"/>
      <c r="N28" s="69"/>
      <c r="O28" s="69"/>
      <c r="P28" s="69"/>
      <c r="Q28" s="69"/>
      <c r="R28" s="291">
        <f t="shared" si="2"/>
        <v>0</v>
      </c>
      <c r="S28" s="291"/>
      <c r="T28" s="38" t="e">
        <f t="shared" si="3"/>
        <v>#VALUE!</v>
      </c>
      <c r="U28" s="13"/>
    </row>
    <row r="29" spans="1:21" ht="130.94999999999999" customHeight="1">
      <c r="A29" s="13" t="s">
        <v>283</v>
      </c>
      <c r="B29" s="35" t="s">
        <v>622</v>
      </c>
      <c r="C29" s="20" t="s">
        <v>102</v>
      </c>
      <c r="D29" s="288"/>
      <c r="E29" s="288" t="s">
        <v>824</v>
      </c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291">
        <f t="shared" si="2"/>
        <v>0</v>
      </c>
      <c r="S29" s="291"/>
      <c r="T29" s="38" t="e">
        <f t="shared" si="3"/>
        <v>#VALUE!</v>
      </c>
      <c r="U29" s="13"/>
    </row>
    <row r="30" spans="1:21" ht="142.94999999999999" customHeight="1">
      <c r="A30" s="13" t="s">
        <v>284</v>
      </c>
      <c r="B30" s="35" t="s">
        <v>623</v>
      </c>
      <c r="C30" s="20" t="s">
        <v>102</v>
      </c>
      <c r="D30" s="288"/>
      <c r="E30" s="288" t="s">
        <v>824</v>
      </c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291">
        <f t="shared" si="2"/>
        <v>0</v>
      </c>
      <c r="S30" s="291"/>
      <c r="T30" s="38" t="e">
        <f t="shared" si="3"/>
        <v>#VALUE!</v>
      </c>
      <c r="U30" s="13"/>
    </row>
    <row r="31" spans="1:21" ht="57.6">
      <c r="A31" s="13" t="s">
        <v>285</v>
      </c>
      <c r="B31" s="35" t="s">
        <v>624</v>
      </c>
      <c r="C31" s="20" t="s">
        <v>103</v>
      </c>
      <c r="D31" s="288"/>
      <c r="E31" s="288" t="s">
        <v>824</v>
      </c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291">
        <f t="shared" si="2"/>
        <v>0</v>
      </c>
      <c r="S31" s="291"/>
      <c r="T31" s="38" t="e">
        <f t="shared" si="3"/>
        <v>#VALUE!</v>
      </c>
      <c r="U31" s="13"/>
    </row>
    <row r="32" spans="1:21" ht="72">
      <c r="A32" s="13" t="s">
        <v>286</v>
      </c>
      <c r="B32" s="20" t="s">
        <v>625</v>
      </c>
      <c r="C32" s="20" t="s">
        <v>104</v>
      </c>
      <c r="D32" s="288"/>
      <c r="E32" s="288" t="s">
        <v>824</v>
      </c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291">
        <f t="shared" si="2"/>
        <v>0</v>
      </c>
      <c r="S32" s="291"/>
      <c r="T32" s="38" t="e">
        <f t="shared" si="3"/>
        <v>#VALUE!</v>
      </c>
      <c r="U32" s="13"/>
    </row>
    <row r="33" spans="1:21" ht="100.8">
      <c r="A33" s="13" t="s">
        <v>287</v>
      </c>
      <c r="B33" s="35" t="s">
        <v>626</v>
      </c>
      <c r="C33" s="20" t="s">
        <v>105</v>
      </c>
      <c r="D33" s="288"/>
      <c r="E33" s="288" t="s">
        <v>824</v>
      </c>
      <c r="F33" s="69"/>
      <c r="G33" s="69"/>
      <c r="H33" s="69"/>
      <c r="I33" s="69"/>
      <c r="J33" s="69"/>
      <c r="K33" s="69"/>
      <c r="L33" s="69"/>
      <c r="M33" s="69"/>
      <c r="N33" s="69"/>
      <c r="O33" s="69"/>
      <c r="P33" s="69"/>
      <c r="Q33" s="69"/>
      <c r="R33" s="291">
        <f t="shared" si="2"/>
        <v>0</v>
      </c>
      <c r="S33" s="291"/>
      <c r="T33" s="38" t="e">
        <f t="shared" si="3"/>
        <v>#VALUE!</v>
      </c>
      <c r="U33" s="13"/>
    </row>
    <row r="34" spans="1:21" ht="167.4" customHeight="1">
      <c r="A34" s="13" t="s">
        <v>288</v>
      </c>
      <c r="B34" s="35" t="s">
        <v>627</v>
      </c>
      <c r="C34" s="20" t="s">
        <v>106</v>
      </c>
      <c r="D34" s="288"/>
      <c r="E34" s="288" t="s">
        <v>824</v>
      </c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291">
        <f t="shared" si="2"/>
        <v>0</v>
      </c>
      <c r="S34" s="291"/>
      <c r="T34" s="38" t="e">
        <f t="shared" si="3"/>
        <v>#VALUE!</v>
      </c>
      <c r="U34" s="13"/>
    </row>
    <row r="35" spans="1:21" ht="123.6" customHeight="1">
      <c r="A35" s="13" t="s">
        <v>289</v>
      </c>
      <c r="B35" s="35" t="s">
        <v>628</v>
      </c>
      <c r="C35" s="20" t="s">
        <v>107</v>
      </c>
      <c r="D35" s="288"/>
      <c r="E35" s="288" t="s">
        <v>824</v>
      </c>
      <c r="F35" s="69"/>
      <c r="G35" s="69"/>
      <c r="H35" s="69"/>
      <c r="I35" s="69"/>
      <c r="J35" s="69"/>
      <c r="K35" s="69"/>
      <c r="L35" s="69"/>
      <c r="M35" s="69"/>
      <c r="N35" s="69"/>
      <c r="O35" s="69"/>
      <c r="P35" s="69"/>
      <c r="Q35" s="69"/>
      <c r="R35" s="291">
        <f t="shared" si="2"/>
        <v>0</v>
      </c>
      <c r="S35" s="291"/>
      <c r="T35" s="38" t="e">
        <f t="shared" si="3"/>
        <v>#VALUE!</v>
      </c>
      <c r="U35" s="13"/>
    </row>
  </sheetData>
  <sheetProtection algorithmName="SHA-512" hashValue="HzUAd4Es4ggwaBkAgbkKL+FnLVrBUMA0IEHPcE1KxSzW/1kfv5dLMP7fWTK3uqAhZB8kBqRMj4y4xpOQtc90Qw==" saltValue="TR8DosxEU2dn5fnt4sv2PA==" spinCount="100000" sheet="1" objects="1" scenarios="1"/>
  <mergeCells count="10">
    <mergeCell ref="F6:Q6"/>
    <mergeCell ref="T6:T7"/>
    <mergeCell ref="U6:U7"/>
    <mergeCell ref="B1:C1"/>
    <mergeCell ref="B2:C2"/>
    <mergeCell ref="B5:C5"/>
    <mergeCell ref="B6:B7"/>
    <mergeCell ref="C6:C7"/>
    <mergeCell ref="E6:E7"/>
    <mergeCell ref="D6:D7"/>
  </mergeCells>
  <conditionalFormatting sqref="T8:T35">
    <cfRule type="cellIs" dxfId="113" priority="1" operator="between">
      <formula>0.8</formula>
      <formula>1.1</formula>
    </cfRule>
    <cfRule type="cellIs" dxfId="112" priority="2" operator="between">
      <formula>0.61</formula>
      <formula>0.79</formula>
    </cfRule>
    <cfRule type="cellIs" dxfId="111" priority="3" operator="between">
      <formula>0.51</formula>
      <formula>0.6</formula>
    </cfRule>
    <cfRule type="cellIs" dxfId="110" priority="4" operator="lessThan">
      <formula>0.51</formula>
    </cfRule>
  </conditionalFormatting>
  <pageMargins left="0.7" right="0.7" top="0.75" bottom="0.75" header="0.3" footer="0.3"/>
  <legacy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73FE32-8CFE-426C-A0CC-2297381F9544}">
  <dimension ref="A1:U21"/>
  <sheetViews>
    <sheetView topLeftCell="D1" zoomScale="90" zoomScaleNormal="90" workbookViewId="0">
      <selection activeCell="W9" sqref="W9"/>
    </sheetView>
  </sheetViews>
  <sheetFormatPr baseColWidth="10" defaultRowHeight="14.4"/>
  <cols>
    <col min="1" max="1" width="14.88671875" customWidth="1"/>
    <col min="2" max="2" width="33.33203125" customWidth="1"/>
    <col min="3" max="3" width="40.44140625" customWidth="1"/>
    <col min="4" max="4" width="23.6640625" customWidth="1"/>
    <col min="5" max="5" width="17.44140625" customWidth="1"/>
    <col min="6" max="6" width="7.6640625" customWidth="1"/>
    <col min="7" max="7" width="6.88671875" customWidth="1"/>
    <col min="8" max="8" width="7.33203125" customWidth="1"/>
    <col min="9" max="11" width="7.109375" customWidth="1"/>
    <col min="12" max="14" width="6.5546875" customWidth="1"/>
    <col min="15" max="15" width="7.109375" customWidth="1"/>
    <col min="16" max="16" width="7.6640625" customWidth="1"/>
    <col min="17" max="17" width="6.88671875" customWidth="1"/>
    <col min="18" max="19" width="5.109375" hidden="1" customWidth="1"/>
    <col min="20" max="20" width="21" customWidth="1"/>
    <col min="21" max="21" width="22.6640625" customWidth="1"/>
  </cols>
  <sheetData>
    <row r="1" spans="1:21">
      <c r="B1" s="395" t="s">
        <v>0</v>
      </c>
      <c r="C1" s="395"/>
      <c r="D1" s="140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B2" s="395" t="s">
        <v>32</v>
      </c>
      <c r="C2" s="395"/>
      <c r="D2" s="140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>
      <c r="B3" s="140" t="s">
        <v>1</v>
      </c>
      <c r="C3" s="140"/>
      <c r="D3" s="140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>
      <c r="B4" s="140" t="s">
        <v>2</v>
      </c>
      <c r="C4" s="140" t="s">
        <v>47</v>
      </c>
      <c r="D4" s="140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>
      <c r="B5" s="395" t="s">
        <v>24</v>
      </c>
      <c r="C5" s="395"/>
      <c r="D5" s="140"/>
      <c r="E5" s="5" t="s">
        <v>629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17.25" customHeight="1" thickBot="1">
      <c r="B6" s="393" t="s">
        <v>25</v>
      </c>
      <c r="C6" s="393" t="s">
        <v>7</v>
      </c>
      <c r="D6" s="396" t="s">
        <v>817</v>
      </c>
      <c r="E6" s="396" t="s">
        <v>818</v>
      </c>
      <c r="F6" s="391" t="s">
        <v>26</v>
      </c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295"/>
      <c r="S6" s="295"/>
      <c r="T6" s="396" t="s">
        <v>819</v>
      </c>
      <c r="U6" s="389" t="s">
        <v>31</v>
      </c>
    </row>
    <row r="7" spans="1:21" s="2" customFormat="1" ht="63" customHeight="1" thickBot="1">
      <c r="B7" s="393"/>
      <c r="C7" s="393"/>
      <c r="D7" s="396"/>
      <c r="E7" s="396"/>
      <c r="F7" s="293" t="s">
        <v>38</v>
      </c>
      <c r="G7" s="75" t="s">
        <v>39</v>
      </c>
      <c r="H7" s="74" t="s">
        <v>40</v>
      </c>
      <c r="I7" s="75" t="s">
        <v>41</v>
      </c>
      <c r="J7" s="74" t="s">
        <v>40</v>
      </c>
      <c r="K7" s="75" t="s">
        <v>43</v>
      </c>
      <c r="L7" s="74" t="s">
        <v>43</v>
      </c>
      <c r="M7" s="75" t="s">
        <v>41</v>
      </c>
      <c r="N7" s="74" t="s">
        <v>44</v>
      </c>
      <c r="O7" s="75" t="s">
        <v>42</v>
      </c>
      <c r="P7" s="74" t="s">
        <v>45</v>
      </c>
      <c r="Q7" s="294" t="s">
        <v>46</v>
      </c>
      <c r="R7" s="296"/>
      <c r="S7" s="296"/>
      <c r="T7" s="396"/>
      <c r="U7" s="389"/>
    </row>
    <row r="8" spans="1:21" ht="115.8" thickBot="1">
      <c r="A8" s="300" t="s">
        <v>255</v>
      </c>
      <c r="B8" s="301" t="s">
        <v>630</v>
      </c>
      <c r="C8" s="302" t="s">
        <v>820</v>
      </c>
      <c r="D8" s="303"/>
      <c r="E8" s="304" t="s">
        <v>821</v>
      </c>
      <c r="F8" s="305"/>
      <c r="G8" s="305"/>
      <c r="H8" s="305"/>
      <c r="I8" s="305"/>
      <c r="J8" s="305"/>
      <c r="K8" s="305"/>
      <c r="L8" s="305"/>
      <c r="M8" s="305"/>
      <c r="N8" s="305"/>
      <c r="O8" s="305"/>
      <c r="P8" s="305"/>
      <c r="Q8" s="305"/>
      <c r="R8" s="291">
        <f t="shared" ref="R8" si="0">F8+G8+H8+I8+J8+K8+L8+M8+N8+O8+P8+Q8</f>
        <v>0</v>
      </c>
      <c r="S8" s="291"/>
      <c r="T8" s="38" t="s">
        <v>822</v>
      </c>
      <c r="U8" s="14"/>
    </row>
    <row r="9" spans="1:21" ht="58.2" thickBot="1">
      <c r="A9" s="133" t="s">
        <v>544</v>
      </c>
      <c r="B9" s="298" t="s">
        <v>631</v>
      </c>
      <c r="C9" s="299" t="s">
        <v>919</v>
      </c>
      <c r="D9" s="289" t="s">
        <v>823</v>
      </c>
      <c r="E9" s="67"/>
      <c r="F9" s="290"/>
      <c r="G9" s="290"/>
      <c r="H9" s="290"/>
      <c r="I9" s="290"/>
      <c r="J9" s="290"/>
      <c r="K9" s="290"/>
      <c r="L9" s="290"/>
      <c r="M9" s="290"/>
      <c r="N9" s="290"/>
      <c r="O9" s="290"/>
      <c r="P9" s="290"/>
      <c r="Q9" s="290"/>
      <c r="R9" s="290">
        <f>F9+G9+H9+I9+J9+K9+L9+M9+N9+O9+P9+Q9</f>
        <v>0</v>
      </c>
      <c r="S9" s="290" t="e">
        <f>R9/D9</f>
        <v>#VALUE!</v>
      </c>
      <c r="T9" s="38" t="e">
        <f>(S9-1)</f>
        <v>#VALUE!</v>
      </c>
      <c r="U9" s="14"/>
    </row>
    <row r="10" spans="1:21" ht="86.4">
      <c r="A10" s="166" t="s">
        <v>9</v>
      </c>
      <c r="B10" s="373" t="s">
        <v>994</v>
      </c>
      <c r="C10" s="350" t="s">
        <v>995</v>
      </c>
      <c r="D10" s="288"/>
      <c r="E10" s="327">
        <v>3</v>
      </c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291">
        <f t="shared" ref="R10:R20" si="1">F10+G10+H10+I10+J10+K10+L10+M10+N10+O10+P10+Q10</f>
        <v>0</v>
      </c>
      <c r="S10" s="291"/>
      <c r="T10" s="38">
        <f t="shared" ref="T10:T20" si="2">R10/E10</f>
        <v>0</v>
      </c>
      <c r="U10" s="77"/>
    </row>
    <row r="11" spans="1:21" ht="57.6">
      <c r="A11" s="169" t="s">
        <v>259</v>
      </c>
      <c r="B11" s="170" t="s">
        <v>634</v>
      </c>
      <c r="C11" s="171" t="s">
        <v>635</v>
      </c>
      <c r="D11" s="288"/>
      <c r="E11" s="22">
        <v>4</v>
      </c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291">
        <f t="shared" si="1"/>
        <v>0</v>
      </c>
      <c r="S11" s="291"/>
      <c r="T11" s="38">
        <f t="shared" si="2"/>
        <v>0</v>
      </c>
      <c r="U11" s="77"/>
    </row>
    <row r="12" spans="1:21" ht="72">
      <c r="A12" s="169" t="s">
        <v>260</v>
      </c>
      <c r="B12" s="170" t="s">
        <v>636</v>
      </c>
      <c r="C12" s="171" t="s">
        <v>637</v>
      </c>
      <c r="D12" s="288"/>
      <c r="E12" s="22">
        <v>4</v>
      </c>
      <c r="F12" s="69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291">
        <f t="shared" si="1"/>
        <v>0</v>
      </c>
      <c r="S12" s="291"/>
      <c r="T12" s="38">
        <f t="shared" si="2"/>
        <v>0</v>
      </c>
      <c r="U12" s="77"/>
    </row>
    <row r="13" spans="1:21" ht="58.2" thickBot="1">
      <c r="A13" s="172" t="s">
        <v>275</v>
      </c>
      <c r="B13" s="173" t="s">
        <v>638</v>
      </c>
      <c r="C13" s="174" t="s">
        <v>639</v>
      </c>
      <c r="D13" s="288"/>
      <c r="E13" s="22">
        <v>3</v>
      </c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291">
        <f t="shared" si="1"/>
        <v>0</v>
      </c>
      <c r="S13" s="291"/>
      <c r="T13" s="38">
        <f t="shared" si="2"/>
        <v>0</v>
      </c>
      <c r="U13" s="13"/>
    </row>
    <row r="14" spans="1:21" ht="57.6">
      <c r="A14" s="175" t="s">
        <v>10</v>
      </c>
      <c r="B14" s="176" t="s">
        <v>640</v>
      </c>
      <c r="C14" s="177" t="s">
        <v>641</v>
      </c>
      <c r="D14" s="288"/>
      <c r="E14" s="22">
        <v>4</v>
      </c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291">
        <f t="shared" si="1"/>
        <v>0</v>
      </c>
      <c r="S14" s="291"/>
      <c r="T14" s="38">
        <f t="shared" si="2"/>
        <v>0</v>
      </c>
      <c r="U14" s="13"/>
    </row>
    <row r="15" spans="1:21" ht="115.2">
      <c r="A15" s="169" t="s">
        <v>261</v>
      </c>
      <c r="B15" s="170" t="s">
        <v>642</v>
      </c>
      <c r="C15" s="171" t="s">
        <v>643</v>
      </c>
      <c r="D15" s="288"/>
      <c r="E15" s="22">
        <v>4</v>
      </c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291">
        <f t="shared" si="1"/>
        <v>0</v>
      </c>
      <c r="S15" s="291"/>
      <c r="T15" s="38">
        <f t="shared" si="2"/>
        <v>0</v>
      </c>
      <c r="U15" s="13"/>
    </row>
    <row r="16" spans="1:21" ht="72">
      <c r="A16" s="169" t="s">
        <v>262</v>
      </c>
      <c r="B16" s="170" t="s">
        <v>644</v>
      </c>
      <c r="C16" s="171" t="s">
        <v>645</v>
      </c>
      <c r="D16" s="288"/>
      <c r="E16" s="52" t="s">
        <v>920</v>
      </c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291">
        <f t="shared" si="1"/>
        <v>0</v>
      </c>
      <c r="S16" s="291"/>
      <c r="T16" s="38" t="e">
        <f t="shared" si="2"/>
        <v>#VALUE!</v>
      </c>
      <c r="U16" s="13"/>
    </row>
    <row r="17" spans="1:21" ht="43.8" thickBot="1">
      <c r="A17" s="178" t="s">
        <v>263</v>
      </c>
      <c r="B17" s="179" t="s">
        <v>646</v>
      </c>
      <c r="C17" s="180" t="s">
        <v>647</v>
      </c>
      <c r="D17" s="288"/>
      <c r="E17" s="288">
        <v>2</v>
      </c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291">
        <f t="shared" si="1"/>
        <v>0</v>
      </c>
      <c r="S17" s="291"/>
      <c r="T17" s="38">
        <f t="shared" si="2"/>
        <v>0</v>
      </c>
      <c r="U17" s="13"/>
    </row>
    <row r="18" spans="1:21" ht="72">
      <c r="A18" s="166" t="s">
        <v>11</v>
      </c>
      <c r="B18" s="167" t="s">
        <v>921</v>
      </c>
      <c r="C18" s="168" t="s">
        <v>649</v>
      </c>
      <c r="D18" s="288"/>
      <c r="E18" s="288">
        <v>96</v>
      </c>
      <c r="F18" s="69">
        <v>8</v>
      </c>
      <c r="G18" s="69">
        <v>8</v>
      </c>
      <c r="H18" s="69">
        <v>8</v>
      </c>
      <c r="I18" s="69">
        <v>8</v>
      </c>
      <c r="J18" s="69">
        <v>8</v>
      </c>
      <c r="K18" s="69">
        <v>8</v>
      </c>
      <c r="L18" s="69">
        <v>8</v>
      </c>
      <c r="M18" s="69"/>
      <c r="N18" s="69"/>
      <c r="O18" s="69"/>
      <c r="P18" s="69"/>
      <c r="Q18" s="69"/>
      <c r="R18" s="291">
        <f t="shared" si="1"/>
        <v>56</v>
      </c>
      <c r="S18" s="291"/>
      <c r="T18" s="38">
        <f t="shared" si="2"/>
        <v>0.58333333333333337</v>
      </c>
      <c r="U18" s="13"/>
    </row>
    <row r="19" spans="1:21" ht="72.599999999999994" thickBot="1">
      <c r="A19" s="169" t="s">
        <v>264</v>
      </c>
      <c r="B19" s="170" t="s">
        <v>650</v>
      </c>
      <c r="C19" s="171" t="s">
        <v>651</v>
      </c>
      <c r="D19" s="288"/>
      <c r="E19" s="288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291">
        <f t="shared" si="1"/>
        <v>0</v>
      </c>
      <c r="S19" s="291"/>
      <c r="T19" s="38" t="e">
        <f t="shared" si="2"/>
        <v>#DIV/0!</v>
      </c>
      <c r="U19" s="13"/>
    </row>
    <row r="20" spans="1:21" ht="72.599999999999994" thickBot="1">
      <c r="A20" s="169" t="s">
        <v>265</v>
      </c>
      <c r="B20" s="170" t="s">
        <v>922</v>
      </c>
      <c r="C20" s="168" t="s">
        <v>649</v>
      </c>
      <c r="D20" s="288"/>
      <c r="E20" s="13">
        <v>4</v>
      </c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291">
        <f t="shared" si="1"/>
        <v>0</v>
      </c>
      <c r="S20" s="291"/>
      <c r="T20" s="38">
        <f t="shared" si="2"/>
        <v>0</v>
      </c>
      <c r="U20" s="13"/>
    </row>
    <row r="21" spans="1:21">
      <c r="B21" s="170"/>
      <c r="C21" s="168"/>
    </row>
  </sheetData>
  <sheetProtection algorithmName="SHA-512" hashValue="RoYbyUU3ShhhKgVfrtdh2cDJ1/4Z/pyefvTunWZBAbCb6SzGkisCKwc8Z3taFEtAqDOFgy+2vM8Z9+4RBGXVyw==" saltValue="OrHPE5WlVbF1QJVCBUQ1Ow==" spinCount="100000" sheet="1" objects="1" scenarios="1"/>
  <mergeCells count="10">
    <mergeCell ref="F6:Q6"/>
    <mergeCell ref="T6:T7"/>
    <mergeCell ref="U6:U7"/>
    <mergeCell ref="B1:C1"/>
    <mergeCell ref="B2:C2"/>
    <mergeCell ref="B5:C5"/>
    <mergeCell ref="B6:B7"/>
    <mergeCell ref="C6:C7"/>
    <mergeCell ref="E6:E7"/>
    <mergeCell ref="D6:D7"/>
  </mergeCells>
  <conditionalFormatting sqref="T8">
    <cfRule type="cellIs" dxfId="109" priority="13" operator="between">
      <formula>0.8</formula>
      <formula>1.1</formula>
    </cfRule>
    <cfRule type="cellIs" dxfId="108" priority="14" operator="between">
      <formula>0.61</formula>
      <formula>0.79</formula>
    </cfRule>
    <cfRule type="cellIs" dxfId="107" priority="15" operator="between">
      <formula>0.51</formula>
      <formula>0.6</formula>
    </cfRule>
    <cfRule type="cellIs" dxfId="106" priority="16" operator="lessThan">
      <formula>0.51</formula>
    </cfRule>
  </conditionalFormatting>
  <conditionalFormatting sqref="T9">
    <cfRule type="cellIs" dxfId="105" priority="1" operator="between">
      <formula>1%</formula>
      <formula>20%</formula>
    </cfRule>
    <cfRule type="cellIs" dxfId="104" priority="2" stopIfTrue="1" operator="between">
      <formula>-1%</formula>
      <formula>-20%</formula>
    </cfRule>
    <cfRule type="cellIs" dxfId="103" priority="3" stopIfTrue="1" operator="between">
      <formula>-0.9%</formula>
      <formula>0.9%</formula>
    </cfRule>
  </conditionalFormatting>
  <conditionalFormatting sqref="T10:T20">
    <cfRule type="cellIs" dxfId="102" priority="9" operator="between">
      <formula>0.8</formula>
      <formula>1.1</formula>
    </cfRule>
    <cfRule type="cellIs" dxfId="101" priority="10" operator="between">
      <formula>0.61</formula>
      <formula>0.79</formula>
    </cfRule>
    <cfRule type="cellIs" dxfId="100" priority="11" operator="between">
      <formula>0.51</formula>
      <formula>0.6</formula>
    </cfRule>
    <cfRule type="cellIs" dxfId="99" priority="12" operator="lessThan">
      <formula>0.51</formula>
    </cfRule>
  </conditionalFormatting>
  <pageMargins left="0.7" right="0.7" top="0.75" bottom="0.75" header="0.3" footer="0.3"/>
  <legacy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F42833-3CAB-4835-B4CD-3108A5520155}">
  <dimension ref="A1:U16"/>
  <sheetViews>
    <sheetView topLeftCell="D1" zoomScale="90" zoomScaleNormal="90" workbookViewId="0">
      <selection activeCell="X9" sqref="X9"/>
    </sheetView>
  </sheetViews>
  <sheetFormatPr baseColWidth="10" defaultRowHeight="14.4"/>
  <cols>
    <col min="1" max="1" width="14.88671875" customWidth="1"/>
    <col min="2" max="2" width="29.6640625" customWidth="1"/>
    <col min="3" max="3" width="37.44140625" customWidth="1"/>
    <col min="4" max="4" width="20.109375" customWidth="1"/>
    <col min="5" max="5" width="17.44140625" customWidth="1"/>
    <col min="6" max="6" width="7.6640625" customWidth="1"/>
    <col min="7" max="7" width="6.88671875" customWidth="1"/>
    <col min="8" max="8" width="7.33203125" customWidth="1"/>
    <col min="9" max="11" width="7.109375" customWidth="1"/>
    <col min="12" max="14" width="6.5546875" customWidth="1"/>
    <col min="15" max="15" width="7.109375" customWidth="1"/>
    <col min="16" max="16" width="7.6640625" customWidth="1"/>
    <col min="17" max="17" width="6.88671875" customWidth="1"/>
    <col min="18" max="19" width="5.109375" hidden="1" customWidth="1"/>
    <col min="20" max="20" width="21" customWidth="1"/>
    <col min="21" max="21" width="22.6640625" customWidth="1"/>
  </cols>
  <sheetData>
    <row r="1" spans="1:21">
      <c r="B1" s="395" t="s">
        <v>0</v>
      </c>
      <c r="C1" s="395"/>
      <c r="D1" s="140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B2" s="395" t="s">
        <v>32</v>
      </c>
      <c r="C2" s="395"/>
      <c r="D2" s="140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>
      <c r="B3" s="140" t="s">
        <v>1</v>
      </c>
      <c r="C3" s="140"/>
      <c r="D3" s="140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>
      <c r="B4" s="140" t="s">
        <v>2</v>
      </c>
      <c r="C4" s="140" t="s">
        <v>47</v>
      </c>
      <c r="D4" s="140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>
      <c r="B5" s="395" t="s">
        <v>24</v>
      </c>
      <c r="C5" s="395"/>
      <c r="D5" s="140"/>
      <c r="E5" s="5" t="s">
        <v>48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17.25" customHeight="1" thickBot="1">
      <c r="B6" s="393" t="s">
        <v>25</v>
      </c>
      <c r="C6" s="393" t="s">
        <v>7</v>
      </c>
      <c r="D6" s="396" t="s">
        <v>817</v>
      </c>
      <c r="E6" s="396" t="s">
        <v>818</v>
      </c>
      <c r="F6" s="391" t="s">
        <v>26</v>
      </c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295"/>
      <c r="S6" s="295"/>
      <c r="T6" s="396" t="s">
        <v>819</v>
      </c>
      <c r="U6" s="389" t="s">
        <v>31</v>
      </c>
    </row>
    <row r="7" spans="1:21" s="2" customFormat="1" ht="60.75" customHeight="1">
      <c r="B7" s="393"/>
      <c r="C7" s="393"/>
      <c r="D7" s="396"/>
      <c r="E7" s="396"/>
      <c r="F7" s="293" t="s">
        <v>38</v>
      </c>
      <c r="G7" s="75" t="s">
        <v>39</v>
      </c>
      <c r="H7" s="74" t="s">
        <v>40</v>
      </c>
      <c r="I7" s="75" t="s">
        <v>41</v>
      </c>
      <c r="J7" s="74" t="s">
        <v>40</v>
      </c>
      <c r="K7" s="75" t="s">
        <v>43</v>
      </c>
      <c r="L7" s="74" t="s">
        <v>43</v>
      </c>
      <c r="M7" s="75" t="s">
        <v>41</v>
      </c>
      <c r="N7" s="74" t="s">
        <v>44</v>
      </c>
      <c r="O7" s="75" t="s">
        <v>42</v>
      </c>
      <c r="P7" s="74" t="s">
        <v>45</v>
      </c>
      <c r="Q7" s="294" t="s">
        <v>46</v>
      </c>
      <c r="R7" s="296"/>
      <c r="S7" s="296"/>
      <c r="T7" s="396"/>
      <c r="U7" s="389"/>
    </row>
    <row r="8" spans="1:21" ht="115.2">
      <c r="A8" s="45" t="s">
        <v>255</v>
      </c>
      <c r="B8" s="349" t="s">
        <v>917</v>
      </c>
      <c r="C8" s="11" t="s">
        <v>918</v>
      </c>
      <c r="D8" s="288"/>
      <c r="E8" s="288">
        <v>32</v>
      </c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291">
        <f t="shared" ref="R8" si="0">F8+G8+H8+I8+J8+K8+L8+M8+N8+O8+P8+Q8</f>
        <v>0</v>
      </c>
      <c r="S8" s="291"/>
      <c r="T8" s="38">
        <f t="shared" ref="T8" si="1">R8/E8</f>
        <v>0</v>
      </c>
      <c r="U8" s="14"/>
    </row>
    <row r="9" spans="1:21" ht="100.8">
      <c r="A9" s="45" t="s">
        <v>256</v>
      </c>
      <c r="B9" s="11" t="s">
        <v>655</v>
      </c>
      <c r="C9" s="11" t="s">
        <v>427</v>
      </c>
      <c r="D9" s="13"/>
      <c r="E9" s="22">
        <v>4</v>
      </c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291">
        <f t="shared" ref="R9:R16" si="2">F9+G9+H9+I9+J9+K9+L9+M9+N9+O9+P9+Q9</f>
        <v>0</v>
      </c>
      <c r="S9" s="291"/>
      <c r="T9" s="38">
        <f t="shared" ref="T9:T16" si="3">R9/E9</f>
        <v>0</v>
      </c>
      <c r="U9" s="14"/>
    </row>
    <row r="10" spans="1:21" ht="100.8">
      <c r="A10" s="45" t="s">
        <v>9</v>
      </c>
      <c r="B10" s="11" t="s">
        <v>656</v>
      </c>
      <c r="C10" s="11" t="s">
        <v>50</v>
      </c>
      <c r="D10" s="13"/>
      <c r="E10" s="22">
        <v>4</v>
      </c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291">
        <f t="shared" si="2"/>
        <v>0</v>
      </c>
      <c r="S10" s="291"/>
      <c r="T10" s="38">
        <f t="shared" si="3"/>
        <v>0</v>
      </c>
      <c r="U10" s="77"/>
    </row>
    <row r="11" spans="1:21" ht="86.4">
      <c r="A11" s="45" t="s">
        <v>259</v>
      </c>
      <c r="B11" s="11" t="s">
        <v>657</v>
      </c>
      <c r="C11" s="11" t="s">
        <v>51</v>
      </c>
      <c r="D11" s="13"/>
      <c r="E11" s="22">
        <v>4</v>
      </c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291">
        <f t="shared" si="2"/>
        <v>0</v>
      </c>
      <c r="S11" s="291"/>
      <c r="T11" s="38">
        <f t="shared" si="3"/>
        <v>0</v>
      </c>
      <c r="U11" s="77"/>
    </row>
    <row r="12" spans="1:21" ht="86.4">
      <c r="A12" s="45" t="s">
        <v>260</v>
      </c>
      <c r="B12" s="11" t="s">
        <v>658</v>
      </c>
      <c r="C12" s="11" t="s">
        <v>52</v>
      </c>
      <c r="D12" s="13"/>
      <c r="E12" s="22">
        <v>4</v>
      </c>
      <c r="F12" s="69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291">
        <f t="shared" si="2"/>
        <v>0</v>
      </c>
      <c r="S12" s="291"/>
      <c r="T12" s="38">
        <f t="shared" si="3"/>
        <v>0</v>
      </c>
      <c r="U12" s="77"/>
    </row>
    <row r="13" spans="1:21" ht="57.6">
      <c r="A13" s="45" t="s">
        <v>275</v>
      </c>
      <c r="B13" s="11" t="s">
        <v>659</v>
      </c>
      <c r="C13" s="11" t="s">
        <v>53</v>
      </c>
      <c r="D13" s="13"/>
      <c r="E13" s="22">
        <v>4</v>
      </c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291">
        <f t="shared" si="2"/>
        <v>0</v>
      </c>
      <c r="S13" s="291"/>
      <c r="T13" s="38">
        <f t="shared" si="3"/>
        <v>0</v>
      </c>
      <c r="U13" s="13"/>
    </row>
    <row r="14" spans="1:21" ht="86.4">
      <c r="A14" s="45" t="s">
        <v>10</v>
      </c>
      <c r="B14" s="11" t="s">
        <v>660</v>
      </c>
      <c r="C14" s="11" t="s">
        <v>54</v>
      </c>
      <c r="D14" s="13"/>
      <c r="E14" s="22">
        <v>4</v>
      </c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291">
        <f t="shared" si="2"/>
        <v>0</v>
      </c>
      <c r="S14" s="291"/>
      <c r="T14" s="38">
        <f t="shared" si="3"/>
        <v>0</v>
      </c>
      <c r="U14" s="13"/>
    </row>
    <row r="15" spans="1:21" ht="115.2">
      <c r="A15" s="45" t="s">
        <v>261</v>
      </c>
      <c r="B15" s="11" t="s">
        <v>661</v>
      </c>
      <c r="C15" s="11" t="s">
        <v>55</v>
      </c>
      <c r="D15" s="13"/>
      <c r="E15" s="22">
        <v>4</v>
      </c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291">
        <f t="shared" si="2"/>
        <v>0</v>
      </c>
      <c r="S15" s="291"/>
      <c r="T15" s="38">
        <f t="shared" si="3"/>
        <v>0</v>
      </c>
      <c r="U15" s="13"/>
    </row>
    <row r="16" spans="1:21" ht="72">
      <c r="A16" s="45" t="s">
        <v>262</v>
      </c>
      <c r="B16" s="11" t="s">
        <v>662</v>
      </c>
      <c r="C16" s="11" t="s">
        <v>56</v>
      </c>
      <c r="D16" s="13"/>
      <c r="E16" s="22">
        <v>4</v>
      </c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291">
        <f t="shared" si="2"/>
        <v>0</v>
      </c>
      <c r="S16" s="291"/>
      <c r="T16" s="38">
        <f t="shared" si="3"/>
        <v>0</v>
      </c>
      <c r="U16" s="13"/>
    </row>
  </sheetData>
  <sheetProtection algorithmName="SHA-512" hashValue="yR90cx/qyEqH0WdG4ATGJsK36ymz/H49x5UQx4CYVSiIwaX2izz7lLcLnfNY8IWwSnVQWVqxgXn+Ks4FVbIP/A==" saltValue="n/DTS6+Qs8zuUXMrpKF6AQ==" spinCount="100000" sheet="1" objects="1" scenarios="1"/>
  <mergeCells count="10">
    <mergeCell ref="B1:C1"/>
    <mergeCell ref="B2:C2"/>
    <mergeCell ref="B5:C5"/>
    <mergeCell ref="U6:U7"/>
    <mergeCell ref="F6:Q6"/>
    <mergeCell ref="B6:B7"/>
    <mergeCell ref="C6:C7"/>
    <mergeCell ref="E6:E7"/>
    <mergeCell ref="T6:T7"/>
    <mergeCell ref="D6:D7"/>
  </mergeCells>
  <conditionalFormatting sqref="T8:T16">
    <cfRule type="cellIs" dxfId="98" priority="1" operator="between">
      <formula>0.8</formula>
      <formula>1.1</formula>
    </cfRule>
    <cfRule type="cellIs" dxfId="97" priority="2" operator="between">
      <formula>0.61</formula>
      <formula>0.79</formula>
    </cfRule>
    <cfRule type="cellIs" dxfId="96" priority="3" operator="between">
      <formula>0.51</formula>
      <formula>0.6</formula>
    </cfRule>
    <cfRule type="cellIs" dxfId="95" priority="4" operator="lessThan">
      <formula>0.51</formula>
    </cfRule>
  </conditionalFormatting>
  <pageMargins left="0.7" right="0.7" top="0.75" bottom="0.75" header="0.3" footer="0.3"/>
  <legacy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D352F-AAB2-4961-92CF-B9C9C4E1B75C}">
  <dimension ref="A1:U32"/>
  <sheetViews>
    <sheetView topLeftCell="G1" zoomScale="90" zoomScaleNormal="90" workbookViewId="0">
      <selection activeCell="W9" sqref="W9"/>
    </sheetView>
  </sheetViews>
  <sheetFormatPr baseColWidth="10" defaultRowHeight="14.4"/>
  <cols>
    <col min="1" max="1" width="15.109375" bestFit="1" customWidth="1"/>
    <col min="2" max="2" width="54.33203125" customWidth="1"/>
    <col min="3" max="3" width="23.109375" bestFit="1" customWidth="1"/>
    <col min="4" max="4" width="21.6640625" customWidth="1"/>
    <col min="5" max="5" width="27.33203125" bestFit="1" customWidth="1"/>
    <col min="18" max="19" width="11.44140625" hidden="1" customWidth="1"/>
    <col min="20" max="20" width="33.5546875" bestFit="1" customWidth="1"/>
    <col min="21" max="21" width="15.33203125" bestFit="1" customWidth="1"/>
  </cols>
  <sheetData>
    <row r="1" spans="1:21">
      <c r="B1" s="395" t="s">
        <v>0</v>
      </c>
      <c r="C1" s="395"/>
      <c r="D1" s="9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B2" s="395" t="s">
        <v>32</v>
      </c>
      <c r="C2" s="395"/>
      <c r="D2" s="68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>
      <c r="B3" s="140" t="s">
        <v>1</v>
      </c>
      <c r="C3" s="140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>
      <c r="B4" s="140" t="s">
        <v>2</v>
      </c>
      <c r="C4" s="140" t="s">
        <v>47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>
      <c r="B5" s="395" t="s">
        <v>24</v>
      </c>
      <c r="C5" s="395"/>
      <c r="D5" s="9"/>
      <c r="E5" s="5" t="s">
        <v>382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15.75" customHeight="1" thickBot="1">
      <c r="B6" s="393" t="s">
        <v>25</v>
      </c>
      <c r="C6" s="393" t="s">
        <v>7</v>
      </c>
      <c r="D6" s="396" t="s">
        <v>817</v>
      </c>
      <c r="E6" s="396" t="s">
        <v>818</v>
      </c>
      <c r="F6" s="391" t="s">
        <v>26</v>
      </c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295"/>
      <c r="S6" s="295"/>
      <c r="T6" s="396" t="s">
        <v>819</v>
      </c>
      <c r="U6" s="389" t="s">
        <v>31</v>
      </c>
    </row>
    <row r="7" spans="1:21" ht="63.75" customHeight="1">
      <c r="A7" s="2"/>
      <c r="B7" s="393"/>
      <c r="C7" s="393"/>
      <c r="D7" s="396"/>
      <c r="E7" s="396"/>
      <c r="F7" s="293" t="s">
        <v>38</v>
      </c>
      <c r="G7" s="75" t="s">
        <v>39</v>
      </c>
      <c r="H7" s="74" t="s">
        <v>40</v>
      </c>
      <c r="I7" s="75" t="s">
        <v>41</v>
      </c>
      <c r="J7" s="74" t="s">
        <v>40</v>
      </c>
      <c r="K7" s="75" t="s">
        <v>43</v>
      </c>
      <c r="L7" s="74" t="s">
        <v>43</v>
      </c>
      <c r="M7" s="75" t="s">
        <v>41</v>
      </c>
      <c r="N7" s="74" t="s">
        <v>44</v>
      </c>
      <c r="O7" s="75" t="s">
        <v>42</v>
      </c>
      <c r="P7" s="74" t="s">
        <v>45</v>
      </c>
      <c r="Q7" s="294" t="s">
        <v>46</v>
      </c>
      <c r="R7" s="296"/>
      <c r="S7" s="296"/>
      <c r="T7" s="396"/>
      <c r="U7" s="389"/>
    </row>
    <row r="8" spans="1:21" ht="57.6">
      <c r="A8" s="48" t="s">
        <v>255</v>
      </c>
      <c r="B8" s="95" t="s">
        <v>338</v>
      </c>
      <c r="C8" s="95" t="s">
        <v>339</v>
      </c>
      <c r="D8" s="288"/>
      <c r="E8" s="288" t="s">
        <v>824</v>
      </c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291">
        <f t="shared" ref="R8" si="0">F8+G8+H8+I8+J8+K8+L8+M8+N8+O8+P8+Q8</f>
        <v>0</v>
      </c>
      <c r="S8" s="291"/>
      <c r="T8" s="38" t="e">
        <f t="shared" ref="T8" si="1">R8/E8</f>
        <v>#VALUE!</v>
      </c>
      <c r="U8" s="14"/>
    </row>
    <row r="9" spans="1:21" ht="57.6">
      <c r="A9" s="48" t="s">
        <v>256</v>
      </c>
      <c r="B9" s="20" t="s">
        <v>340</v>
      </c>
      <c r="C9" s="54" t="s">
        <v>341</v>
      </c>
      <c r="D9" s="288"/>
      <c r="E9" s="288" t="s">
        <v>824</v>
      </c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291">
        <f t="shared" ref="R9:R15" si="2">F9+G9+H9+I9+J9+K9+L9+M9+N9+O9+P9+Q9</f>
        <v>0</v>
      </c>
      <c r="S9" s="291"/>
      <c r="T9" s="38" t="e">
        <f t="shared" ref="T9:T15" si="3">R9/E9</f>
        <v>#VALUE!</v>
      </c>
      <c r="U9" s="14"/>
    </row>
    <row r="10" spans="1:21" ht="57.6">
      <c r="A10" s="48" t="s">
        <v>9</v>
      </c>
      <c r="B10" s="20" t="s">
        <v>491</v>
      </c>
      <c r="C10" s="54" t="s">
        <v>492</v>
      </c>
      <c r="D10" s="288"/>
      <c r="E10" s="288" t="s">
        <v>824</v>
      </c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291">
        <f t="shared" si="2"/>
        <v>0</v>
      </c>
      <c r="S10" s="291"/>
      <c r="T10" s="38" t="e">
        <f t="shared" si="3"/>
        <v>#VALUE!</v>
      </c>
      <c r="U10" s="77"/>
    </row>
    <row r="11" spans="1:21" ht="86.4">
      <c r="A11" s="48" t="s">
        <v>259</v>
      </c>
      <c r="B11" s="20" t="s">
        <v>342</v>
      </c>
      <c r="C11" s="55" t="s">
        <v>343</v>
      </c>
      <c r="D11" s="288"/>
      <c r="E11" s="288" t="s">
        <v>824</v>
      </c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291">
        <f t="shared" si="2"/>
        <v>0</v>
      </c>
      <c r="S11" s="291"/>
      <c r="T11" s="38" t="e">
        <f t="shared" si="3"/>
        <v>#VALUE!</v>
      </c>
      <c r="U11" s="14"/>
    </row>
    <row r="12" spans="1:21" ht="57.6">
      <c r="A12" s="48" t="s">
        <v>260</v>
      </c>
      <c r="B12" s="22" t="s">
        <v>344</v>
      </c>
      <c r="C12" s="55" t="s">
        <v>345</v>
      </c>
      <c r="D12" s="288"/>
      <c r="E12" s="288" t="s">
        <v>824</v>
      </c>
      <c r="F12" s="69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291">
        <f t="shared" si="2"/>
        <v>0</v>
      </c>
      <c r="S12" s="291"/>
      <c r="T12" s="38" t="e">
        <f t="shared" si="3"/>
        <v>#VALUE!</v>
      </c>
      <c r="U12" s="77"/>
    </row>
    <row r="13" spans="1:21" ht="57.6">
      <c r="A13" s="48" t="s">
        <v>275</v>
      </c>
      <c r="B13" s="20" t="s">
        <v>493</v>
      </c>
      <c r="C13" s="20" t="s">
        <v>346</v>
      </c>
      <c r="D13" s="288"/>
      <c r="E13" s="288" t="s">
        <v>824</v>
      </c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291">
        <f t="shared" si="2"/>
        <v>0</v>
      </c>
      <c r="S13" s="291"/>
      <c r="T13" s="38" t="e">
        <f t="shared" si="3"/>
        <v>#VALUE!</v>
      </c>
      <c r="U13" s="13"/>
    </row>
    <row r="14" spans="1:21" ht="72">
      <c r="A14" s="48" t="s">
        <v>10</v>
      </c>
      <c r="B14" s="20" t="s">
        <v>347</v>
      </c>
      <c r="C14" s="11" t="s">
        <v>348</v>
      </c>
      <c r="D14" s="288"/>
      <c r="E14" s="288" t="s">
        <v>824</v>
      </c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291">
        <f t="shared" si="2"/>
        <v>0</v>
      </c>
      <c r="S14" s="291"/>
      <c r="T14" s="38" t="e">
        <f t="shared" si="3"/>
        <v>#VALUE!</v>
      </c>
      <c r="U14" s="13"/>
    </row>
    <row r="15" spans="1:21" ht="86.4">
      <c r="A15" s="48" t="s">
        <v>261</v>
      </c>
      <c r="B15" s="20" t="s">
        <v>349</v>
      </c>
      <c r="C15" s="11" t="s">
        <v>350</v>
      </c>
      <c r="D15" s="288"/>
      <c r="E15" s="288" t="s">
        <v>824</v>
      </c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291">
        <f t="shared" si="2"/>
        <v>0</v>
      </c>
      <c r="S15" s="291"/>
      <c r="T15" s="38" t="e">
        <f t="shared" si="3"/>
        <v>#VALUE!</v>
      </c>
      <c r="U15" s="13"/>
    </row>
    <row r="16" spans="1:21" ht="86.4">
      <c r="A16" s="128" t="s">
        <v>262</v>
      </c>
      <c r="B16" s="98" t="s">
        <v>351</v>
      </c>
      <c r="C16" s="98" t="s">
        <v>352</v>
      </c>
      <c r="D16" s="289" t="s">
        <v>823</v>
      </c>
      <c r="E16" s="289" t="s">
        <v>824</v>
      </c>
      <c r="F16" s="290"/>
      <c r="G16" s="290"/>
      <c r="H16" s="290"/>
      <c r="I16" s="290"/>
      <c r="J16" s="290"/>
      <c r="K16" s="290"/>
      <c r="L16" s="290"/>
      <c r="M16" s="290"/>
      <c r="N16" s="290"/>
      <c r="O16" s="290"/>
      <c r="P16" s="290"/>
      <c r="Q16" s="290"/>
      <c r="R16" s="290">
        <f>F16+G16+H16+I16+J16+K16+L16+M16+N16+O16+P16+Q16</f>
        <v>0</v>
      </c>
      <c r="S16" s="290" t="e">
        <f>R16/D16</f>
        <v>#VALUE!</v>
      </c>
      <c r="T16" s="38" t="e">
        <f>(S16-1)</f>
        <v>#VALUE!</v>
      </c>
      <c r="U16" s="13"/>
    </row>
    <row r="17" spans="1:21" ht="100.8">
      <c r="A17" s="13"/>
      <c r="B17" s="20" t="s">
        <v>353</v>
      </c>
      <c r="C17" s="11" t="s">
        <v>354</v>
      </c>
      <c r="D17" s="288"/>
      <c r="E17" s="288" t="s">
        <v>824</v>
      </c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291">
        <f t="shared" ref="R17" si="4">F17+G17+H17+I17+J17+K17+L17+M17+N17+O17+P17+Q17</f>
        <v>0</v>
      </c>
      <c r="S17" s="291"/>
      <c r="T17" s="38" t="e">
        <f t="shared" ref="T17" si="5">R17/E17</f>
        <v>#VALUE!</v>
      </c>
      <c r="U17" s="13"/>
    </row>
    <row r="18" spans="1:21" ht="115.2">
      <c r="A18" s="67"/>
      <c r="B18" s="98" t="s">
        <v>355</v>
      </c>
      <c r="C18" s="117" t="s">
        <v>356</v>
      </c>
      <c r="D18" s="289" t="s">
        <v>823</v>
      </c>
      <c r="E18" s="289" t="s">
        <v>824</v>
      </c>
      <c r="F18" s="290"/>
      <c r="G18" s="290"/>
      <c r="H18" s="290"/>
      <c r="I18" s="290"/>
      <c r="J18" s="290"/>
      <c r="K18" s="290"/>
      <c r="L18" s="290"/>
      <c r="M18" s="290"/>
      <c r="N18" s="290"/>
      <c r="O18" s="290"/>
      <c r="P18" s="290"/>
      <c r="Q18" s="290"/>
      <c r="R18" s="290">
        <f>F18+G18+H18+I18+J18+K18+L18+M18+N18+O18+P18+Q18</f>
        <v>0</v>
      </c>
      <c r="S18" s="290" t="e">
        <f>R18/D18</f>
        <v>#VALUE!</v>
      </c>
      <c r="T18" s="38" t="e">
        <f>(S18-1)</f>
        <v>#VALUE!</v>
      </c>
      <c r="U18" s="13"/>
    </row>
    <row r="19" spans="1:21" ht="115.2">
      <c r="A19" s="67"/>
      <c r="B19" s="98" t="s">
        <v>357</v>
      </c>
      <c r="C19" s="117" t="s">
        <v>356</v>
      </c>
      <c r="D19" s="289" t="s">
        <v>823</v>
      </c>
      <c r="E19" s="289" t="s">
        <v>824</v>
      </c>
      <c r="F19" s="290"/>
      <c r="G19" s="290"/>
      <c r="H19" s="290"/>
      <c r="I19" s="290"/>
      <c r="J19" s="290"/>
      <c r="K19" s="290"/>
      <c r="L19" s="290"/>
      <c r="M19" s="290"/>
      <c r="N19" s="290"/>
      <c r="O19" s="290"/>
      <c r="P19" s="290"/>
      <c r="Q19" s="290"/>
      <c r="R19" s="290">
        <f>F19+G19+H19+I19+J19+K19+L19+M19+N19+O19+P19+Q19</f>
        <v>0</v>
      </c>
      <c r="S19" s="290" t="e">
        <f>R19/D19</f>
        <v>#VALUE!</v>
      </c>
      <c r="T19" s="38" t="e">
        <f>(S19-1)</f>
        <v>#VALUE!</v>
      </c>
      <c r="U19" s="13"/>
    </row>
    <row r="20" spans="1:21" ht="86.4">
      <c r="A20" s="13"/>
      <c r="B20" s="20" t="s">
        <v>358</v>
      </c>
      <c r="C20" s="54" t="s">
        <v>359</v>
      </c>
      <c r="D20" s="288"/>
      <c r="E20" s="288" t="s">
        <v>824</v>
      </c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291">
        <f t="shared" ref="R20:R25" si="6">F20+G20+H20+I20+J20+K20+L20+M20+N20+O20+P20+Q20</f>
        <v>0</v>
      </c>
      <c r="S20" s="291"/>
      <c r="T20" s="38" t="e">
        <f t="shared" ref="T20:T25" si="7">R20/E20</f>
        <v>#VALUE!</v>
      </c>
      <c r="U20" s="13"/>
    </row>
    <row r="21" spans="1:21" ht="43.2">
      <c r="A21" s="13"/>
      <c r="B21" s="20" t="s">
        <v>360</v>
      </c>
      <c r="C21" s="11" t="s">
        <v>361</v>
      </c>
      <c r="D21" s="288"/>
      <c r="E21" s="288" t="s">
        <v>824</v>
      </c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291">
        <f t="shared" si="6"/>
        <v>0</v>
      </c>
      <c r="S21" s="291"/>
      <c r="T21" s="38" t="e">
        <f t="shared" si="7"/>
        <v>#VALUE!</v>
      </c>
      <c r="U21" s="13"/>
    </row>
    <row r="22" spans="1:21" ht="72">
      <c r="A22" s="13"/>
      <c r="B22" s="20" t="s">
        <v>362</v>
      </c>
      <c r="C22" s="11" t="s">
        <v>363</v>
      </c>
      <c r="D22" s="288"/>
      <c r="E22" s="288" t="s">
        <v>824</v>
      </c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291">
        <f t="shared" si="6"/>
        <v>0</v>
      </c>
      <c r="S22" s="291"/>
      <c r="T22" s="38" t="e">
        <f t="shared" si="7"/>
        <v>#VALUE!</v>
      </c>
      <c r="U22" s="13"/>
    </row>
    <row r="23" spans="1:21" ht="72">
      <c r="A23" s="13"/>
      <c r="B23" s="20" t="s">
        <v>364</v>
      </c>
      <c r="C23" s="11" t="s">
        <v>365</v>
      </c>
      <c r="D23" s="288"/>
      <c r="E23" s="288" t="s">
        <v>824</v>
      </c>
      <c r="F23" s="69"/>
      <c r="G23" s="69"/>
      <c r="H23" s="69"/>
      <c r="I23" s="69"/>
      <c r="J23" s="69"/>
      <c r="K23" s="69"/>
      <c r="L23" s="69"/>
      <c r="M23" s="69"/>
      <c r="N23" s="69"/>
      <c r="O23" s="69"/>
      <c r="P23" s="69"/>
      <c r="Q23" s="69"/>
      <c r="R23" s="291">
        <f t="shared" si="6"/>
        <v>0</v>
      </c>
      <c r="S23" s="291"/>
      <c r="T23" s="38" t="e">
        <f t="shared" si="7"/>
        <v>#VALUE!</v>
      </c>
      <c r="U23" s="13"/>
    </row>
    <row r="24" spans="1:21" ht="43.2">
      <c r="A24" s="13"/>
      <c r="B24" s="20" t="s">
        <v>366</v>
      </c>
      <c r="C24" s="11" t="s">
        <v>367</v>
      </c>
      <c r="D24" s="288"/>
      <c r="E24" s="288" t="s">
        <v>824</v>
      </c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291">
        <f t="shared" si="6"/>
        <v>0</v>
      </c>
      <c r="S24" s="291"/>
      <c r="T24" s="38" t="e">
        <f t="shared" si="7"/>
        <v>#VALUE!</v>
      </c>
      <c r="U24" s="13"/>
    </row>
    <row r="25" spans="1:21" ht="43.2">
      <c r="A25" s="13"/>
      <c r="B25" s="20" t="s">
        <v>368</v>
      </c>
      <c r="C25" s="11" t="s">
        <v>369</v>
      </c>
      <c r="D25" s="288"/>
      <c r="E25" s="288" t="s">
        <v>824</v>
      </c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291">
        <f t="shared" si="6"/>
        <v>0</v>
      </c>
      <c r="S25" s="291"/>
      <c r="T25" s="38" t="e">
        <f t="shared" si="7"/>
        <v>#VALUE!</v>
      </c>
      <c r="U25" s="13"/>
    </row>
    <row r="26" spans="1:21" ht="72">
      <c r="A26" s="67"/>
      <c r="B26" s="98" t="s">
        <v>370</v>
      </c>
      <c r="C26" s="117" t="s">
        <v>494</v>
      </c>
      <c r="D26" s="289" t="s">
        <v>823</v>
      </c>
      <c r="E26" s="289" t="s">
        <v>824</v>
      </c>
      <c r="F26" s="290"/>
      <c r="G26" s="290"/>
      <c r="H26" s="290"/>
      <c r="I26" s="290"/>
      <c r="J26" s="290"/>
      <c r="K26" s="290"/>
      <c r="L26" s="290"/>
      <c r="M26" s="290"/>
      <c r="N26" s="290"/>
      <c r="O26" s="290"/>
      <c r="P26" s="290"/>
      <c r="Q26" s="290"/>
      <c r="R26" s="290">
        <f>F26+G26+H26+I26+J26+K26+L26+M26+N26+O26+P26+Q26</f>
        <v>0</v>
      </c>
      <c r="S26" s="290" t="e">
        <f>R26/D26</f>
        <v>#VALUE!</v>
      </c>
      <c r="T26" s="38" t="e">
        <f>(S26-1)</f>
        <v>#VALUE!</v>
      </c>
      <c r="U26" s="13"/>
    </row>
    <row r="27" spans="1:21" ht="72">
      <c r="A27" s="13"/>
      <c r="B27" s="20" t="s">
        <v>371</v>
      </c>
      <c r="C27" s="11" t="s">
        <v>372</v>
      </c>
      <c r="D27" s="288"/>
      <c r="E27" s="288" t="s">
        <v>824</v>
      </c>
      <c r="F27" s="69"/>
      <c r="G27" s="69"/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291">
        <f t="shared" ref="R27:R32" si="8">F27+G27+H27+I27+J27+K27+L27+M27+N27+O27+P27+Q27</f>
        <v>0</v>
      </c>
      <c r="S27" s="291"/>
      <c r="T27" s="38" t="e">
        <f t="shared" ref="T27:T32" si="9">R27/E27</f>
        <v>#VALUE!</v>
      </c>
      <c r="U27" s="13"/>
    </row>
    <row r="28" spans="1:21" ht="86.4">
      <c r="A28" s="13"/>
      <c r="B28" s="20" t="s">
        <v>373</v>
      </c>
      <c r="C28" s="11" t="s">
        <v>374</v>
      </c>
      <c r="D28" s="288"/>
      <c r="E28" s="288" t="s">
        <v>824</v>
      </c>
      <c r="F28" s="69"/>
      <c r="G28" s="69"/>
      <c r="H28" s="69"/>
      <c r="I28" s="69"/>
      <c r="J28" s="69"/>
      <c r="K28" s="69"/>
      <c r="L28" s="69"/>
      <c r="M28" s="69"/>
      <c r="N28" s="69"/>
      <c r="O28" s="69"/>
      <c r="P28" s="69"/>
      <c r="Q28" s="69"/>
      <c r="R28" s="291">
        <f t="shared" si="8"/>
        <v>0</v>
      </c>
      <c r="S28" s="291"/>
      <c r="T28" s="38" t="e">
        <f t="shared" si="9"/>
        <v>#VALUE!</v>
      </c>
      <c r="U28" s="13"/>
    </row>
    <row r="29" spans="1:21" ht="86.4">
      <c r="A29" s="13"/>
      <c r="B29" s="20" t="s">
        <v>375</v>
      </c>
      <c r="C29" s="11" t="s">
        <v>376</v>
      </c>
      <c r="D29" s="288"/>
      <c r="E29" s="288" t="s">
        <v>824</v>
      </c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291">
        <f t="shared" si="8"/>
        <v>0</v>
      </c>
      <c r="S29" s="291"/>
      <c r="T29" s="38" t="e">
        <f t="shared" si="9"/>
        <v>#VALUE!</v>
      </c>
      <c r="U29" s="13"/>
    </row>
    <row r="30" spans="1:21" ht="57.6">
      <c r="A30" s="13"/>
      <c r="B30" s="20" t="s">
        <v>377</v>
      </c>
      <c r="C30" s="11" t="s">
        <v>378</v>
      </c>
      <c r="D30" s="288"/>
      <c r="E30" s="288" t="s">
        <v>824</v>
      </c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291">
        <f t="shared" si="8"/>
        <v>0</v>
      </c>
      <c r="S30" s="291"/>
      <c r="T30" s="38" t="e">
        <f t="shared" si="9"/>
        <v>#VALUE!</v>
      </c>
      <c r="U30" s="13"/>
    </row>
    <row r="31" spans="1:21" ht="72">
      <c r="A31" s="13"/>
      <c r="B31" s="20" t="s">
        <v>379</v>
      </c>
      <c r="C31" s="11" t="s">
        <v>380</v>
      </c>
      <c r="D31" s="288"/>
      <c r="E31" s="288" t="s">
        <v>824</v>
      </c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291">
        <f t="shared" si="8"/>
        <v>0</v>
      </c>
      <c r="S31" s="291"/>
      <c r="T31" s="38" t="e">
        <f t="shared" si="9"/>
        <v>#VALUE!</v>
      </c>
      <c r="U31" s="13"/>
    </row>
    <row r="32" spans="1:21" ht="72">
      <c r="A32" s="13"/>
      <c r="B32" s="18" t="s">
        <v>381</v>
      </c>
      <c r="C32" s="11" t="s">
        <v>380</v>
      </c>
      <c r="D32" s="288"/>
      <c r="E32" s="288" t="s">
        <v>824</v>
      </c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291">
        <f t="shared" si="8"/>
        <v>0</v>
      </c>
      <c r="S32" s="291"/>
      <c r="T32" s="38" t="e">
        <f t="shared" si="9"/>
        <v>#VALUE!</v>
      </c>
      <c r="U32" s="13"/>
    </row>
  </sheetData>
  <sheetProtection algorithmName="SHA-512" hashValue="IhnrTO+JSMw1pgYLkdpgMj3E7R19olJUiohf0xk5TSuN5kkdveZWHVkU8qoL93QTxjYSbCYXaARWyvJ1Ww/INw==" saltValue="0QX7zQGxFsN3V9V2XQYplA==" spinCount="100000" sheet="1" objects="1" scenarios="1"/>
  <mergeCells count="10">
    <mergeCell ref="F6:Q6"/>
    <mergeCell ref="T6:T7"/>
    <mergeCell ref="U6:U7"/>
    <mergeCell ref="D6:D7"/>
    <mergeCell ref="E6:E7"/>
    <mergeCell ref="B1:C1"/>
    <mergeCell ref="B2:C2"/>
    <mergeCell ref="B5:C5"/>
    <mergeCell ref="B6:B7"/>
    <mergeCell ref="C6:C7"/>
  </mergeCells>
  <conditionalFormatting sqref="T8:T15">
    <cfRule type="cellIs" dxfId="94" priority="25" operator="between">
      <formula>0.8</formula>
      <formula>1.1</formula>
    </cfRule>
    <cfRule type="cellIs" dxfId="93" priority="26" operator="between">
      <formula>0.61</formula>
      <formula>0.79</formula>
    </cfRule>
    <cfRule type="cellIs" dxfId="92" priority="27" operator="between">
      <formula>0.51</formula>
      <formula>0.6</formula>
    </cfRule>
    <cfRule type="cellIs" dxfId="91" priority="28" operator="lessThan">
      <formula>0.51</formula>
    </cfRule>
  </conditionalFormatting>
  <conditionalFormatting sqref="T16">
    <cfRule type="cellIs" dxfId="90" priority="10" operator="between">
      <formula>1%</formula>
      <formula>20%</formula>
    </cfRule>
    <cfRule type="cellIs" dxfId="89" priority="11" stopIfTrue="1" operator="between">
      <formula>-1%</formula>
      <formula>-20%</formula>
    </cfRule>
    <cfRule type="cellIs" dxfId="88" priority="12" stopIfTrue="1" operator="between">
      <formula>-0.9%</formula>
      <formula>0.9%</formula>
    </cfRule>
  </conditionalFormatting>
  <conditionalFormatting sqref="T17">
    <cfRule type="cellIs" dxfId="87" priority="21" operator="between">
      <formula>0.8</formula>
      <formula>1.1</formula>
    </cfRule>
    <cfRule type="cellIs" dxfId="86" priority="22" operator="between">
      <formula>0.61</formula>
      <formula>0.79</formula>
    </cfRule>
    <cfRule type="cellIs" dxfId="85" priority="23" operator="between">
      <formula>0.51</formula>
      <formula>0.6</formula>
    </cfRule>
    <cfRule type="cellIs" dxfId="84" priority="24" operator="lessThan">
      <formula>0.51</formula>
    </cfRule>
  </conditionalFormatting>
  <conditionalFormatting sqref="T18:T19">
    <cfRule type="cellIs" dxfId="83" priority="4" operator="between">
      <formula>1%</formula>
      <formula>20%</formula>
    </cfRule>
    <cfRule type="cellIs" dxfId="82" priority="5" stopIfTrue="1" operator="between">
      <formula>-1%</formula>
      <formula>-20%</formula>
    </cfRule>
    <cfRule type="cellIs" dxfId="81" priority="6" stopIfTrue="1" operator="between">
      <formula>-0.9%</formula>
      <formula>0.9%</formula>
    </cfRule>
  </conditionalFormatting>
  <conditionalFormatting sqref="T20:T25">
    <cfRule type="cellIs" dxfId="80" priority="17" operator="between">
      <formula>0.8</formula>
      <formula>1.1</formula>
    </cfRule>
    <cfRule type="cellIs" dxfId="79" priority="18" operator="between">
      <formula>0.61</formula>
      <formula>0.79</formula>
    </cfRule>
    <cfRule type="cellIs" dxfId="78" priority="19" operator="between">
      <formula>0.51</formula>
      <formula>0.6</formula>
    </cfRule>
    <cfRule type="cellIs" dxfId="77" priority="20" operator="lessThan">
      <formula>0.51</formula>
    </cfRule>
  </conditionalFormatting>
  <conditionalFormatting sqref="T26">
    <cfRule type="cellIs" dxfId="76" priority="1" operator="between">
      <formula>1%</formula>
      <formula>20%</formula>
    </cfRule>
    <cfRule type="cellIs" dxfId="75" priority="2" stopIfTrue="1" operator="between">
      <formula>-1%</formula>
      <formula>-20%</formula>
    </cfRule>
    <cfRule type="cellIs" dxfId="74" priority="3" stopIfTrue="1" operator="between">
      <formula>-0.9%</formula>
      <formula>0.9%</formula>
    </cfRule>
  </conditionalFormatting>
  <conditionalFormatting sqref="T27:T32">
    <cfRule type="cellIs" dxfId="73" priority="13" operator="between">
      <formula>0.8</formula>
      <formula>1.1</formula>
    </cfRule>
    <cfRule type="cellIs" dxfId="72" priority="14" operator="between">
      <formula>0.61</formula>
      <formula>0.79</formula>
    </cfRule>
    <cfRule type="cellIs" dxfId="71" priority="15" operator="between">
      <formula>0.51</formula>
      <formula>0.6</formula>
    </cfRule>
    <cfRule type="cellIs" dxfId="70" priority="16" operator="lessThan">
      <formula>0.51</formula>
    </cfRule>
  </conditionalFormatting>
  <pageMargins left="0.7" right="0.7" top="0.75" bottom="0.75" header="0.3" footer="0.3"/>
  <legacy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9EE684-E74C-4232-AB9E-191C993295F6}">
  <dimension ref="A1:U35"/>
  <sheetViews>
    <sheetView topLeftCell="D1" zoomScale="90" zoomScaleNormal="90" workbookViewId="0">
      <selection activeCell="W9" sqref="W9"/>
    </sheetView>
  </sheetViews>
  <sheetFormatPr baseColWidth="10" defaultRowHeight="14.4"/>
  <cols>
    <col min="1" max="1" width="19" customWidth="1"/>
    <col min="2" max="2" width="38.33203125" customWidth="1"/>
    <col min="3" max="3" width="34" customWidth="1"/>
    <col min="4" max="4" width="17.5546875" customWidth="1"/>
    <col min="5" max="5" width="17.44140625" customWidth="1"/>
    <col min="6" max="6" width="7.6640625" customWidth="1"/>
    <col min="7" max="7" width="6.88671875" customWidth="1"/>
    <col min="8" max="8" width="7.33203125" customWidth="1"/>
    <col min="9" max="11" width="7.109375" customWidth="1"/>
    <col min="12" max="14" width="6.5546875" customWidth="1"/>
    <col min="15" max="15" width="7.109375" customWidth="1"/>
    <col min="16" max="16" width="7.6640625" customWidth="1"/>
    <col min="17" max="17" width="6.88671875" customWidth="1"/>
    <col min="18" max="18" width="5.44140625" hidden="1" customWidth="1"/>
    <col min="19" max="19" width="7.6640625" hidden="1" customWidth="1"/>
    <col min="20" max="20" width="21" customWidth="1"/>
    <col min="21" max="21" width="22.6640625" customWidth="1"/>
  </cols>
  <sheetData>
    <row r="1" spans="1:21">
      <c r="B1" s="395" t="s">
        <v>0</v>
      </c>
      <c r="C1" s="395"/>
      <c r="D1" s="9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B2" s="395" t="s">
        <v>32</v>
      </c>
      <c r="C2" s="395"/>
      <c r="D2" s="68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>
      <c r="B3" s="140" t="s">
        <v>1</v>
      </c>
      <c r="C3" s="140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>
      <c r="B4" s="140" t="s">
        <v>2</v>
      </c>
      <c r="C4" s="140" t="s">
        <v>47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>
      <c r="B5" s="395" t="s">
        <v>24</v>
      </c>
      <c r="C5" s="395"/>
      <c r="D5" s="9"/>
      <c r="E5" s="5" t="s">
        <v>663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17.25" customHeight="1" thickBot="1">
      <c r="B6" s="393" t="s">
        <v>25</v>
      </c>
      <c r="C6" s="393" t="s">
        <v>7</v>
      </c>
      <c r="D6" s="396" t="s">
        <v>817</v>
      </c>
      <c r="E6" s="396" t="s">
        <v>818</v>
      </c>
      <c r="F6" s="391" t="s">
        <v>26</v>
      </c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295"/>
      <c r="S6" s="295"/>
      <c r="T6" s="396" t="s">
        <v>819</v>
      </c>
      <c r="U6" s="389" t="s">
        <v>31</v>
      </c>
    </row>
    <row r="7" spans="1:21" s="2" customFormat="1" ht="75" customHeight="1">
      <c r="B7" s="393"/>
      <c r="C7" s="393"/>
      <c r="D7" s="396"/>
      <c r="E7" s="396"/>
      <c r="F7" s="293" t="s">
        <v>38</v>
      </c>
      <c r="G7" s="75" t="s">
        <v>39</v>
      </c>
      <c r="H7" s="74" t="s">
        <v>40</v>
      </c>
      <c r="I7" s="75" t="s">
        <v>41</v>
      </c>
      <c r="J7" s="74" t="s">
        <v>40</v>
      </c>
      <c r="K7" s="75" t="s">
        <v>43</v>
      </c>
      <c r="L7" s="74" t="s">
        <v>43</v>
      </c>
      <c r="M7" s="75" t="s">
        <v>41</v>
      </c>
      <c r="N7" s="74" t="s">
        <v>44</v>
      </c>
      <c r="O7" s="75" t="s">
        <v>42</v>
      </c>
      <c r="P7" s="74" t="s">
        <v>45</v>
      </c>
      <c r="Q7" s="294" t="s">
        <v>46</v>
      </c>
      <c r="R7" s="296"/>
      <c r="S7" s="296"/>
      <c r="T7" s="396"/>
      <c r="U7" s="389"/>
    </row>
    <row r="8" spans="1:21" ht="103.95" customHeight="1">
      <c r="A8" s="97" t="s">
        <v>290</v>
      </c>
      <c r="B8" s="98" t="s">
        <v>150</v>
      </c>
      <c r="C8" s="98" t="s">
        <v>508</v>
      </c>
      <c r="D8" s="289" t="s">
        <v>823</v>
      </c>
      <c r="E8" s="289" t="s">
        <v>824</v>
      </c>
      <c r="F8" s="290"/>
      <c r="G8" s="290"/>
      <c r="H8" s="290"/>
      <c r="I8" s="290"/>
      <c r="J8" s="290"/>
      <c r="K8" s="290"/>
      <c r="L8" s="290"/>
      <c r="M8" s="290"/>
      <c r="N8" s="290"/>
      <c r="O8" s="290"/>
      <c r="P8" s="290"/>
      <c r="Q8" s="290"/>
      <c r="R8" s="290">
        <f>F8+G8+H8+I8+J8+K8+L8+M8+N8+O8+P8+Q8</f>
        <v>0</v>
      </c>
      <c r="S8" s="290" t="e">
        <f>R8/D8</f>
        <v>#VALUE!</v>
      </c>
      <c r="T8" s="38" t="e">
        <f>(S8-1)</f>
        <v>#VALUE!</v>
      </c>
      <c r="U8" s="14"/>
    </row>
    <row r="9" spans="1:21" ht="97.95" customHeight="1">
      <c r="A9" s="22" t="s">
        <v>256</v>
      </c>
      <c r="B9" s="20" t="s">
        <v>151</v>
      </c>
      <c r="C9" s="20" t="s">
        <v>457</v>
      </c>
      <c r="D9" s="288"/>
      <c r="E9" s="288" t="s">
        <v>824</v>
      </c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291">
        <f t="shared" ref="R9" si="0">F9+G9+H9+I9+J9+K9+L9+M9+N9+O9+P9+Q9</f>
        <v>0</v>
      </c>
      <c r="S9" s="291"/>
      <c r="T9" s="38" t="e">
        <f t="shared" ref="T9" si="1">R9/E9</f>
        <v>#VALUE!</v>
      </c>
      <c r="U9" s="14"/>
    </row>
    <row r="10" spans="1:21" ht="145.19999999999999" customHeight="1">
      <c r="A10" s="22" t="s">
        <v>276</v>
      </c>
      <c r="B10" s="181" t="s">
        <v>664</v>
      </c>
      <c r="C10" s="61" t="s">
        <v>152</v>
      </c>
      <c r="D10" s="288"/>
      <c r="E10" s="288" t="s">
        <v>824</v>
      </c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291">
        <f t="shared" ref="R10:R18" si="2">F10+G10+H10+I10+J10+K10+L10+M10+N10+O10+P10+Q10</f>
        <v>0</v>
      </c>
      <c r="S10" s="291"/>
      <c r="T10" s="38" t="e">
        <f t="shared" ref="T10:T18" si="3">R10/E10</f>
        <v>#VALUE!</v>
      </c>
      <c r="U10" s="77"/>
    </row>
    <row r="11" spans="1:21" ht="70.2" customHeight="1">
      <c r="A11" s="22" t="s">
        <v>259</v>
      </c>
      <c r="B11" s="96" t="s">
        <v>665</v>
      </c>
      <c r="C11" s="61" t="s">
        <v>153</v>
      </c>
      <c r="D11" s="288"/>
      <c r="E11" s="288" t="s">
        <v>824</v>
      </c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291">
        <f t="shared" si="2"/>
        <v>0</v>
      </c>
      <c r="S11" s="291"/>
      <c r="T11" s="38" t="e">
        <f t="shared" si="3"/>
        <v>#VALUE!</v>
      </c>
      <c r="U11" s="77"/>
    </row>
    <row r="12" spans="1:21" ht="76.95" customHeight="1">
      <c r="A12" s="22" t="s">
        <v>260</v>
      </c>
      <c r="B12" s="96" t="s">
        <v>666</v>
      </c>
      <c r="C12" s="61" t="s">
        <v>458</v>
      </c>
      <c r="D12" s="288"/>
      <c r="E12" s="288" t="s">
        <v>824</v>
      </c>
      <c r="F12" s="69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291">
        <f t="shared" si="2"/>
        <v>0</v>
      </c>
      <c r="S12" s="291"/>
      <c r="T12" s="38" t="e">
        <f t="shared" si="3"/>
        <v>#VALUE!</v>
      </c>
      <c r="U12" s="77"/>
    </row>
    <row r="13" spans="1:21" ht="93.6" customHeight="1">
      <c r="A13" s="48" t="s">
        <v>279</v>
      </c>
      <c r="B13" s="20" t="s">
        <v>667</v>
      </c>
      <c r="C13" s="20" t="s">
        <v>154</v>
      </c>
      <c r="D13" s="288"/>
      <c r="E13" s="288" t="s">
        <v>824</v>
      </c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291">
        <f t="shared" si="2"/>
        <v>0</v>
      </c>
      <c r="S13" s="291"/>
      <c r="T13" s="38" t="e">
        <f t="shared" si="3"/>
        <v>#VALUE!</v>
      </c>
      <c r="U13" s="13"/>
    </row>
    <row r="14" spans="1:21" ht="86.4" customHeight="1">
      <c r="A14" s="22" t="s">
        <v>259</v>
      </c>
      <c r="B14" s="96" t="s">
        <v>668</v>
      </c>
      <c r="C14" s="61" t="s">
        <v>155</v>
      </c>
      <c r="D14" s="288"/>
      <c r="E14" s="288" t="s">
        <v>824</v>
      </c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291">
        <f t="shared" si="2"/>
        <v>0</v>
      </c>
      <c r="S14" s="291"/>
      <c r="T14" s="38" t="e">
        <f t="shared" si="3"/>
        <v>#VALUE!</v>
      </c>
      <c r="U14" s="13"/>
    </row>
    <row r="15" spans="1:21" ht="75.599999999999994" customHeight="1">
      <c r="A15" s="22" t="s">
        <v>260</v>
      </c>
      <c r="B15" s="96" t="s">
        <v>669</v>
      </c>
      <c r="C15" s="61" t="s">
        <v>156</v>
      </c>
      <c r="D15" s="288"/>
      <c r="E15" s="288" t="s">
        <v>824</v>
      </c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291">
        <f t="shared" si="2"/>
        <v>0</v>
      </c>
      <c r="S15" s="291"/>
      <c r="T15" s="38" t="e">
        <f t="shared" si="3"/>
        <v>#VALUE!</v>
      </c>
      <c r="U15" s="13"/>
    </row>
    <row r="16" spans="1:21" ht="90.6" customHeight="1">
      <c r="A16" s="22" t="s">
        <v>280</v>
      </c>
      <c r="B16" s="20" t="s">
        <v>670</v>
      </c>
      <c r="C16" s="61" t="s">
        <v>157</v>
      </c>
      <c r="D16" s="288"/>
      <c r="E16" s="288" t="s">
        <v>824</v>
      </c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291">
        <f t="shared" si="2"/>
        <v>0</v>
      </c>
      <c r="S16" s="291"/>
      <c r="T16" s="38" t="e">
        <f t="shared" si="3"/>
        <v>#VALUE!</v>
      </c>
      <c r="U16" s="13"/>
    </row>
    <row r="17" spans="1:21" ht="81.599999999999994" customHeight="1">
      <c r="A17" s="48" t="s">
        <v>259</v>
      </c>
      <c r="B17" s="20" t="s">
        <v>671</v>
      </c>
      <c r="C17" s="20" t="s">
        <v>158</v>
      </c>
      <c r="D17" s="288"/>
      <c r="E17" s="288" t="s">
        <v>824</v>
      </c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291">
        <f t="shared" si="2"/>
        <v>0</v>
      </c>
      <c r="S17" s="291"/>
      <c r="T17" s="38" t="e">
        <f t="shared" si="3"/>
        <v>#VALUE!</v>
      </c>
      <c r="U17" s="13"/>
    </row>
    <row r="18" spans="1:21" ht="67.2" customHeight="1">
      <c r="A18" s="22" t="s">
        <v>260</v>
      </c>
      <c r="B18" s="20" t="s">
        <v>672</v>
      </c>
      <c r="C18" s="20" t="s">
        <v>159</v>
      </c>
      <c r="D18" s="288"/>
      <c r="E18" s="288" t="s">
        <v>824</v>
      </c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291">
        <f t="shared" si="2"/>
        <v>0</v>
      </c>
      <c r="S18" s="291"/>
      <c r="T18" s="38" t="e">
        <f t="shared" si="3"/>
        <v>#VALUE!</v>
      </c>
      <c r="U18" s="13"/>
    </row>
    <row r="19" spans="1:21">
      <c r="B19" s="31"/>
      <c r="C19" s="31"/>
      <c r="D19" s="31"/>
      <c r="E19" s="32"/>
      <c r="H19" s="32"/>
    </row>
    <row r="20" spans="1:21" ht="49.95" customHeight="1">
      <c r="B20" s="31"/>
      <c r="C20" s="31"/>
      <c r="D20" s="31"/>
      <c r="E20" s="32"/>
      <c r="H20" s="32"/>
    </row>
    <row r="21" spans="1:21" ht="43.95" customHeight="1">
      <c r="B21" s="31"/>
      <c r="C21" s="31"/>
      <c r="D21" s="31"/>
      <c r="E21" s="32"/>
      <c r="H21" s="32"/>
    </row>
    <row r="22" spans="1:21" ht="48" customHeight="1">
      <c r="B22" s="31"/>
      <c r="C22" s="31"/>
      <c r="D22" s="31"/>
      <c r="E22" s="32"/>
      <c r="H22" s="32"/>
    </row>
    <row r="23" spans="1:21">
      <c r="B23" s="2"/>
      <c r="C23" s="1"/>
      <c r="D23" s="1"/>
      <c r="E23" s="25"/>
    </row>
    <row r="24" spans="1:21">
      <c r="B24" s="1"/>
      <c r="C24" s="27"/>
      <c r="D24" s="27"/>
      <c r="E24" s="28"/>
    </row>
    <row r="25" spans="1:21">
      <c r="B25" s="1"/>
      <c r="C25" s="27"/>
      <c r="D25" s="27"/>
      <c r="E25" s="25"/>
    </row>
    <row r="26" spans="1:21">
      <c r="B26" s="1"/>
      <c r="C26" s="1"/>
      <c r="D26" s="1"/>
      <c r="E26" s="25"/>
    </row>
    <row r="27" spans="1:21">
      <c r="B27" s="1"/>
      <c r="C27" s="1"/>
      <c r="D27" s="1"/>
      <c r="E27" s="25"/>
    </row>
    <row r="28" spans="1:21">
      <c r="B28" s="1"/>
      <c r="C28" s="1"/>
      <c r="D28" s="1"/>
      <c r="E28" s="25"/>
    </row>
    <row r="29" spans="1:21">
      <c r="B29" s="27"/>
      <c r="C29" s="1"/>
      <c r="D29" s="1"/>
      <c r="E29" s="25"/>
    </row>
    <row r="30" spans="1:21">
      <c r="B30" s="27"/>
      <c r="C30" s="1"/>
      <c r="D30" s="1"/>
      <c r="E30" s="25"/>
    </row>
    <row r="31" spans="1:21">
      <c r="B31" s="27"/>
      <c r="C31" s="1"/>
      <c r="D31" s="1"/>
      <c r="E31" s="25"/>
    </row>
    <row r="32" spans="1:21">
      <c r="B32" s="1"/>
      <c r="C32" s="1"/>
      <c r="D32" s="1"/>
      <c r="E32" s="25"/>
    </row>
    <row r="33" spans="2:5">
      <c r="B33" s="27"/>
      <c r="C33" s="1"/>
      <c r="D33" s="1"/>
      <c r="E33" s="25"/>
    </row>
    <row r="34" spans="2:5">
      <c r="B34" s="27"/>
      <c r="C34" s="1"/>
      <c r="D34" s="1"/>
      <c r="E34" s="25"/>
    </row>
    <row r="35" spans="2:5">
      <c r="B35" s="27"/>
      <c r="C35" s="1"/>
      <c r="D35" s="1"/>
      <c r="E35" s="25"/>
    </row>
  </sheetData>
  <sheetProtection algorithmName="SHA-512" hashValue="lI7dOqBfMqd9yJNRFDJwuLsKtKZNhQrFWAIHwTDfGBMFV0t/I8pIdnQh2glDbmIbwSXILh01gSJYmXkBI5Nt+A==" saltValue="GTw5BTcmfpkMOXKYTfcKRQ==" spinCount="100000" sheet="1" objects="1" scenarios="1"/>
  <mergeCells count="10">
    <mergeCell ref="F6:Q6"/>
    <mergeCell ref="T6:T7"/>
    <mergeCell ref="U6:U7"/>
    <mergeCell ref="D6:D7"/>
    <mergeCell ref="E6:E7"/>
    <mergeCell ref="B1:C1"/>
    <mergeCell ref="B2:C2"/>
    <mergeCell ref="B5:C5"/>
    <mergeCell ref="B6:B7"/>
    <mergeCell ref="C6:C7"/>
  </mergeCells>
  <conditionalFormatting sqref="T8">
    <cfRule type="cellIs" dxfId="69" priority="1" operator="between">
      <formula>1%</formula>
      <formula>20%</formula>
    </cfRule>
    <cfRule type="cellIs" dxfId="68" priority="2" stopIfTrue="1" operator="between">
      <formula>-1%</formula>
      <formula>-20%</formula>
    </cfRule>
    <cfRule type="cellIs" dxfId="67" priority="3" stopIfTrue="1" operator="between">
      <formula>-0.9%</formula>
      <formula>0.9%</formula>
    </cfRule>
  </conditionalFormatting>
  <conditionalFormatting sqref="T9:T18">
    <cfRule type="cellIs" dxfId="66" priority="4" operator="between">
      <formula>0.8</formula>
      <formula>1.1</formula>
    </cfRule>
    <cfRule type="cellIs" dxfId="65" priority="5" operator="between">
      <formula>0.61</formula>
      <formula>0.79</formula>
    </cfRule>
    <cfRule type="cellIs" dxfId="64" priority="6" operator="between">
      <formula>0.51</formula>
      <formula>0.6</formula>
    </cfRule>
    <cfRule type="cellIs" dxfId="63" priority="7" operator="lessThan">
      <formula>0.51</formula>
    </cfRule>
  </conditionalFormatting>
  <pageMargins left="0.7" right="0.7" top="0.75" bottom="0.75" header="0.3" footer="0.3"/>
  <legacy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6BCAA9-23B8-46FE-BB0A-2C10F244A694}">
  <dimension ref="A1:V35"/>
  <sheetViews>
    <sheetView topLeftCell="E1" zoomScale="90" zoomScaleNormal="90" workbookViewId="0">
      <selection activeCell="X8" sqref="X8"/>
    </sheetView>
  </sheetViews>
  <sheetFormatPr baseColWidth="10" defaultRowHeight="14.4"/>
  <cols>
    <col min="1" max="1" width="19" customWidth="1"/>
    <col min="2" max="2" width="38.33203125" customWidth="1"/>
    <col min="3" max="3" width="34" customWidth="1"/>
    <col min="4" max="4" width="17.5546875" customWidth="1"/>
    <col min="5" max="5" width="17.44140625" customWidth="1"/>
    <col min="6" max="6" width="7.6640625" customWidth="1"/>
    <col min="7" max="7" width="6.88671875" customWidth="1"/>
    <col min="8" max="8" width="7.33203125" customWidth="1"/>
    <col min="9" max="11" width="7.109375" customWidth="1"/>
    <col min="12" max="14" width="6.5546875" customWidth="1"/>
    <col min="15" max="15" width="7.109375" customWidth="1"/>
    <col min="16" max="16" width="7.6640625" customWidth="1"/>
    <col min="17" max="17" width="6.88671875" customWidth="1"/>
    <col min="18" max="18" width="5.44140625" hidden="1" customWidth="1"/>
    <col min="19" max="19" width="7.6640625" hidden="1" customWidth="1"/>
    <col min="20" max="20" width="21" customWidth="1"/>
    <col min="21" max="21" width="18.33203125" customWidth="1"/>
    <col min="22" max="22" width="22.6640625" customWidth="1"/>
  </cols>
  <sheetData>
    <row r="1" spans="1:22">
      <c r="B1" s="395" t="s">
        <v>0</v>
      </c>
      <c r="C1" s="395"/>
      <c r="D1" s="9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B2" s="395" t="s">
        <v>32</v>
      </c>
      <c r="C2" s="395"/>
      <c r="D2" s="68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>
      <c r="B3" s="140" t="s">
        <v>1</v>
      </c>
      <c r="C3" s="140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>
      <c r="B4" s="140" t="s">
        <v>2</v>
      </c>
      <c r="C4" s="140" t="s">
        <v>47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</row>
    <row r="5" spans="1:22">
      <c r="B5" s="395" t="s">
        <v>24</v>
      </c>
      <c r="C5" s="395"/>
      <c r="D5" s="9"/>
      <c r="E5" s="5" t="s">
        <v>673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 ht="17.25" customHeight="1" thickBot="1">
      <c r="B6" s="393" t="s">
        <v>25</v>
      </c>
      <c r="C6" s="393" t="s">
        <v>7</v>
      </c>
      <c r="D6" s="396" t="s">
        <v>817</v>
      </c>
      <c r="E6" s="396" t="s">
        <v>818</v>
      </c>
      <c r="F6" s="391" t="s">
        <v>26</v>
      </c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295"/>
      <c r="S6" s="295"/>
      <c r="T6" s="396" t="s">
        <v>819</v>
      </c>
      <c r="U6" s="393" t="s">
        <v>15</v>
      </c>
      <c r="V6" s="389" t="s">
        <v>31</v>
      </c>
    </row>
    <row r="7" spans="1:22" s="2" customFormat="1" ht="90.6" customHeight="1">
      <c r="B7" s="393"/>
      <c r="C7" s="393"/>
      <c r="D7" s="396"/>
      <c r="E7" s="396"/>
      <c r="F7" s="293" t="s">
        <v>38</v>
      </c>
      <c r="G7" s="75" t="s">
        <v>39</v>
      </c>
      <c r="H7" s="74" t="s">
        <v>40</v>
      </c>
      <c r="I7" s="75" t="s">
        <v>41</v>
      </c>
      <c r="J7" s="74" t="s">
        <v>40</v>
      </c>
      <c r="K7" s="75" t="s">
        <v>43</v>
      </c>
      <c r="L7" s="74" t="s">
        <v>43</v>
      </c>
      <c r="M7" s="75" t="s">
        <v>41</v>
      </c>
      <c r="N7" s="74" t="s">
        <v>44</v>
      </c>
      <c r="O7" s="75" t="s">
        <v>42</v>
      </c>
      <c r="P7" s="74" t="s">
        <v>45</v>
      </c>
      <c r="Q7" s="294" t="s">
        <v>46</v>
      </c>
      <c r="R7" s="296"/>
      <c r="S7" s="296"/>
      <c r="T7" s="396"/>
      <c r="U7" s="393"/>
      <c r="V7" s="389"/>
    </row>
    <row r="8" spans="1:22" ht="103.95" customHeight="1">
      <c r="A8" s="182" t="s">
        <v>290</v>
      </c>
      <c r="B8" s="183" t="s">
        <v>674</v>
      </c>
      <c r="C8" s="183" t="s">
        <v>675</v>
      </c>
      <c r="D8" s="288"/>
      <c r="E8" s="288" t="s">
        <v>824</v>
      </c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291">
        <f t="shared" ref="R8" si="0">F8+G8+H8+I8+J8+K8+L8+M8+N8+O8+P8+Q8</f>
        <v>0</v>
      </c>
      <c r="S8" s="291"/>
      <c r="T8" s="38" t="e">
        <f t="shared" ref="T8" si="1">R8/E8</f>
        <v>#VALUE!</v>
      </c>
      <c r="U8" s="78"/>
      <c r="V8" s="14"/>
    </row>
    <row r="9" spans="1:22" ht="97.95" customHeight="1">
      <c r="A9" s="184" t="s">
        <v>256</v>
      </c>
      <c r="B9" s="183" t="s">
        <v>676</v>
      </c>
      <c r="C9" s="183" t="s">
        <v>677</v>
      </c>
      <c r="D9" s="288"/>
      <c r="E9" s="288" t="s">
        <v>824</v>
      </c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291">
        <f t="shared" ref="R9:R18" si="2">F9+G9+H9+I9+J9+K9+L9+M9+N9+O9+P9+Q9</f>
        <v>0</v>
      </c>
      <c r="S9" s="291"/>
      <c r="T9" s="38" t="e">
        <f t="shared" ref="T9:T18" si="3">R9/E9</f>
        <v>#VALUE!</v>
      </c>
      <c r="U9" s="77"/>
      <c r="V9" s="14"/>
    </row>
    <row r="10" spans="1:22" ht="145.19999999999999" customHeight="1">
      <c r="A10" s="22" t="s">
        <v>276</v>
      </c>
      <c r="B10" s="181" t="s">
        <v>687</v>
      </c>
      <c r="C10" s="185" t="s">
        <v>678</v>
      </c>
      <c r="D10" s="288"/>
      <c r="E10" s="288" t="s">
        <v>824</v>
      </c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291">
        <f t="shared" si="2"/>
        <v>0</v>
      </c>
      <c r="S10" s="291"/>
      <c r="T10" s="38" t="e">
        <f t="shared" si="3"/>
        <v>#VALUE!</v>
      </c>
      <c r="U10" s="77"/>
      <c r="V10" s="77"/>
    </row>
    <row r="11" spans="1:22" ht="70.2" customHeight="1">
      <c r="A11" s="186" t="s">
        <v>259</v>
      </c>
      <c r="B11" s="187" t="s">
        <v>688</v>
      </c>
      <c r="C11" s="185" t="s">
        <v>679</v>
      </c>
      <c r="D11" s="288"/>
      <c r="E11" s="288" t="s">
        <v>824</v>
      </c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291">
        <f t="shared" si="2"/>
        <v>0</v>
      </c>
      <c r="S11" s="291"/>
      <c r="T11" s="38" t="e">
        <f t="shared" si="3"/>
        <v>#VALUE!</v>
      </c>
      <c r="U11" s="77"/>
      <c r="V11" s="77"/>
    </row>
    <row r="12" spans="1:22" ht="76.95" customHeight="1">
      <c r="A12" s="186" t="s">
        <v>260</v>
      </c>
      <c r="B12" s="181" t="s">
        <v>689</v>
      </c>
      <c r="C12" s="185" t="s">
        <v>680</v>
      </c>
      <c r="D12" s="288"/>
      <c r="E12" s="288" t="s">
        <v>824</v>
      </c>
      <c r="F12" s="69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291">
        <f t="shared" si="2"/>
        <v>0</v>
      </c>
      <c r="S12" s="291"/>
      <c r="T12" s="38" t="e">
        <f t="shared" si="3"/>
        <v>#VALUE!</v>
      </c>
      <c r="U12" s="77"/>
      <c r="V12" s="77"/>
    </row>
    <row r="13" spans="1:22" ht="93.6" customHeight="1">
      <c r="A13" s="48" t="s">
        <v>279</v>
      </c>
      <c r="B13" s="18" t="s">
        <v>690</v>
      </c>
      <c r="C13" s="20" t="s">
        <v>681</v>
      </c>
      <c r="D13" s="288"/>
      <c r="E13" s="288" t="s">
        <v>824</v>
      </c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291">
        <f t="shared" si="2"/>
        <v>0</v>
      </c>
      <c r="S13" s="291"/>
      <c r="T13" s="38" t="e">
        <f t="shared" si="3"/>
        <v>#VALUE!</v>
      </c>
      <c r="U13" s="13"/>
      <c r="V13" s="13"/>
    </row>
    <row r="14" spans="1:22" ht="86.4" customHeight="1">
      <c r="A14" s="188" t="s">
        <v>259</v>
      </c>
      <c r="B14" s="189" t="s">
        <v>691</v>
      </c>
      <c r="C14" s="185" t="s">
        <v>682</v>
      </c>
      <c r="D14" s="288"/>
      <c r="E14" s="288" t="s">
        <v>824</v>
      </c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291">
        <f t="shared" si="2"/>
        <v>0</v>
      </c>
      <c r="S14" s="291"/>
      <c r="T14" s="38" t="e">
        <f t="shared" si="3"/>
        <v>#VALUE!</v>
      </c>
      <c r="U14" s="13"/>
      <c r="V14" s="13"/>
    </row>
    <row r="15" spans="1:22" ht="75.599999999999994" customHeight="1">
      <c r="A15" s="188" t="s">
        <v>260</v>
      </c>
      <c r="B15" s="189" t="s">
        <v>692</v>
      </c>
      <c r="C15" s="185" t="s">
        <v>683</v>
      </c>
      <c r="D15" s="288"/>
      <c r="E15" s="288" t="s">
        <v>824</v>
      </c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291">
        <f t="shared" si="2"/>
        <v>0</v>
      </c>
      <c r="S15" s="291"/>
      <c r="T15" s="38" t="e">
        <f t="shared" si="3"/>
        <v>#VALUE!</v>
      </c>
      <c r="U15" s="13"/>
      <c r="V15" s="13"/>
    </row>
    <row r="16" spans="1:22" ht="90.6" customHeight="1">
      <c r="A16" s="22" t="s">
        <v>280</v>
      </c>
      <c r="B16" s="181" t="s">
        <v>693</v>
      </c>
      <c r="C16" s="185" t="s">
        <v>684</v>
      </c>
      <c r="D16" s="288"/>
      <c r="E16" s="288" t="s">
        <v>824</v>
      </c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291">
        <f t="shared" si="2"/>
        <v>0</v>
      </c>
      <c r="S16" s="291"/>
      <c r="T16" s="38" t="e">
        <f t="shared" si="3"/>
        <v>#VALUE!</v>
      </c>
      <c r="U16" s="13"/>
      <c r="V16" s="13"/>
    </row>
    <row r="17" spans="1:22" ht="81.599999999999994" customHeight="1">
      <c r="A17" s="48" t="s">
        <v>259</v>
      </c>
      <c r="B17" s="18" t="s">
        <v>694</v>
      </c>
      <c r="C17" s="20" t="s">
        <v>685</v>
      </c>
      <c r="D17" s="288"/>
      <c r="E17" s="288" t="s">
        <v>824</v>
      </c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291">
        <f t="shared" si="2"/>
        <v>0</v>
      </c>
      <c r="S17" s="291"/>
      <c r="T17" s="38" t="e">
        <f t="shared" si="3"/>
        <v>#VALUE!</v>
      </c>
      <c r="U17" s="13"/>
      <c r="V17" s="13"/>
    </row>
    <row r="18" spans="1:22" ht="67.2" customHeight="1">
      <c r="A18" s="22" t="s">
        <v>260</v>
      </c>
      <c r="B18" s="190" t="s">
        <v>695</v>
      </c>
      <c r="C18" s="20" t="s">
        <v>686</v>
      </c>
      <c r="D18" s="288"/>
      <c r="E18" s="288" t="s">
        <v>824</v>
      </c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291">
        <f t="shared" si="2"/>
        <v>0</v>
      </c>
      <c r="S18" s="291"/>
      <c r="T18" s="38" t="e">
        <f t="shared" si="3"/>
        <v>#VALUE!</v>
      </c>
      <c r="U18" s="13"/>
      <c r="V18" s="13"/>
    </row>
    <row r="19" spans="1:22">
      <c r="B19" s="31"/>
      <c r="C19" s="31"/>
      <c r="D19" s="31"/>
      <c r="E19" s="32"/>
      <c r="H19" s="32"/>
    </row>
    <row r="20" spans="1:22" ht="49.95" customHeight="1">
      <c r="B20" s="31"/>
      <c r="C20" s="31"/>
      <c r="D20" s="31"/>
      <c r="E20" s="32"/>
      <c r="H20" s="32"/>
    </row>
    <row r="21" spans="1:22" ht="43.95" customHeight="1">
      <c r="B21" s="31"/>
      <c r="C21" s="31"/>
      <c r="D21" s="31"/>
      <c r="E21" s="32"/>
      <c r="H21" s="32"/>
    </row>
    <row r="22" spans="1:22" ht="48" customHeight="1">
      <c r="B22" s="31"/>
      <c r="C22" s="31"/>
      <c r="D22" s="31"/>
      <c r="E22" s="32"/>
      <c r="H22" s="32"/>
    </row>
    <row r="23" spans="1:22">
      <c r="B23" s="2"/>
      <c r="C23" s="1"/>
      <c r="D23" s="1"/>
      <c r="E23" s="25"/>
    </row>
    <row r="24" spans="1:22">
      <c r="B24" s="1"/>
      <c r="C24" s="27"/>
      <c r="D24" s="27"/>
      <c r="E24" s="28"/>
    </row>
    <row r="25" spans="1:22">
      <c r="B25" s="1"/>
      <c r="C25" s="27"/>
      <c r="D25" s="27"/>
      <c r="E25" s="25"/>
    </row>
    <row r="26" spans="1:22">
      <c r="B26" s="1"/>
      <c r="C26" s="1"/>
      <c r="D26" s="1"/>
      <c r="E26" s="25"/>
    </row>
    <row r="27" spans="1:22">
      <c r="B27" s="1"/>
      <c r="C27" s="1"/>
      <c r="D27" s="1"/>
      <c r="E27" s="25"/>
    </row>
    <row r="28" spans="1:22">
      <c r="B28" s="1"/>
      <c r="C28" s="1"/>
      <c r="D28" s="1"/>
      <c r="E28" s="25"/>
    </row>
    <row r="29" spans="1:22">
      <c r="B29" s="27"/>
      <c r="C29" s="1"/>
      <c r="D29" s="1"/>
      <c r="E29" s="25"/>
    </row>
    <row r="30" spans="1:22">
      <c r="B30" s="27"/>
      <c r="C30" s="1"/>
      <c r="D30" s="1"/>
      <c r="E30" s="25"/>
    </row>
    <row r="31" spans="1:22">
      <c r="B31" s="27"/>
      <c r="C31" s="1"/>
      <c r="D31" s="1"/>
      <c r="E31" s="25"/>
    </row>
    <row r="32" spans="1:22">
      <c r="B32" s="1"/>
      <c r="C32" s="1"/>
      <c r="D32" s="1"/>
      <c r="E32" s="25"/>
    </row>
    <row r="33" spans="2:5">
      <c r="B33" s="27"/>
      <c r="C33" s="1"/>
      <c r="D33" s="1"/>
      <c r="E33" s="25"/>
    </row>
    <row r="34" spans="2:5">
      <c r="B34" s="27"/>
      <c r="C34" s="1"/>
      <c r="D34" s="1"/>
      <c r="E34" s="25"/>
    </row>
    <row r="35" spans="2:5">
      <c r="B35" s="27"/>
      <c r="C35" s="1"/>
      <c r="D35" s="1"/>
      <c r="E35" s="25"/>
    </row>
  </sheetData>
  <sheetProtection algorithmName="SHA-512" hashValue="mm3Sz+SOv/5PrFXMDci/2XD08NgfJDV3Wsm+0CNXuTclBzw3rs352spu5qUgcCz8Y5URyG9dD3aHh1R7Mraa9g==" saltValue="AA3ONrzxVdLKaeWHK3xbFg==" spinCount="100000" sheet="1" objects="1" scenarios="1"/>
  <mergeCells count="11">
    <mergeCell ref="E6:E7"/>
    <mergeCell ref="F6:Q6"/>
    <mergeCell ref="T6:T7"/>
    <mergeCell ref="U6:U7"/>
    <mergeCell ref="V6:V7"/>
    <mergeCell ref="D6:D7"/>
    <mergeCell ref="B1:C1"/>
    <mergeCell ref="B2:C2"/>
    <mergeCell ref="B5:C5"/>
    <mergeCell ref="B6:B7"/>
    <mergeCell ref="C6:C7"/>
  </mergeCells>
  <conditionalFormatting sqref="T8:T18">
    <cfRule type="cellIs" dxfId="62" priority="1" operator="between">
      <formula>0.8</formula>
      <formula>1.1</formula>
    </cfRule>
    <cfRule type="cellIs" dxfId="61" priority="2" operator="between">
      <formula>0.61</formula>
      <formula>0.79</formula>
    </cfRule>
    <cfRule type="cellIs" dxfId="60" priority="3" operator="between">
      <formula>0.51</formula>
      <formula>0.6</formula>
    </cfRule>
    <cfRule type="cellIs" dxfId="59" priority="4" operator="lessThan">
      <formula>0.51</formula>
    </cfRule>
  </conditionalFormatting>
  <conditionalFormatting sqref="U8">
    <cfRule type="cellIs" dxfId="58" priority="14" operator="between">
      <formula>80</formula>
      <formula>110</formula>
    </cfRule>
  </conditionalFormatting>
  <pageMargins left="0.7" right="0.7" top="0.75" bottom="0.75" header="0.3" footer="0.3"/>
  <legacy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790D7-1EFA-480B-B643-78FA44D3626E}">
  <dimension ref="A1:U35"/>
  <sheetViews>
    <sheetView topLeftCell="E1" zoomScaleNormal="100" workbookViewId="0">
      <selection activeCell="W9" sqref="W9"/>
    </sheetView>
  </sheetViews>
  <sheetFormatPr baseColWidth="10" defaultRowHeight="14.4"/>
  <cols>
    <col min="1" max="1" width="14.5546875" customWidth="1"/>
    <col min="2" max="2" width="27.33203125" customWidth="1"/>
    <col min="3" max="3" width="26.44140625" customWidth="1"/>
    <col min="4" max="4" width="23.33203125" customWidth="1"/>
    <col min="5" max="5" width="17.44140625" customWidth="1"/>
    <col min="6" max="6" width="7.6640625" customWidth="1"/>
    <col min="7" max="7" width="6.88671875" customWidth="1"/>
    <col min="8" max="8" width="7.33203125" customWidth="1"/>
    <col min="9" max="11" width="7.109375" customWidth="1"/>
    <col min="12" max="14" width="6.5546875" customWidth="1"/>
    <col min="15" max="15" width="7.109375" customWidth="1"/>
    <col min="16" max="16" width="7.6640625" customWidth="1"/>
    <col min="17" max="17" width="6.88671875" customWidth="1"/>
    <col min="18" max="18" width="5.109375" hidden="1" customWidth="1"/>
    <col min="19" max="19" width="8.6640625" hidden="1" customWidth="1"/>
    <col min="20" max="20" width="21" customWidth="1"/>
    <col min="21" max="21" width="22.6640625" customWidth="1"/>
  </cols>
  <sheetData>
    <row r="1" spans="1:21">
      <c r="B1" s="400" t="s">
        <v>0</v>
      </c>
      <c r="C1" s="400"/>
      <c r="D1" s="9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B2" s="401" t="s">
        <v>32</v>
      </c>
      <c r="C2" s="401"/>
      <c r="D2" s="68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>
      <c r="B3" s="5" t="s">
        <v>1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>
      <c r="B4" s="9" t="s">
        <v>2</v>
      </c>
      <c r="C4" s="5" t="s">
        <v>47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>
      <c r="B5" s="400" t="s">
        <v>24</v>
      </c>
      <c r="C5" s="400"/>
      <c r="D5" s="9"/>
      <c r="E5" s="5" t="s">
        <v>148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17.25" customHeight="1" thickBot="1">
      <c r="B6" s="393" t="s">
        <v>25</v>
      </c>
      <c r="C6" s="393" t="s">
        <v>7</v>
      </c>
      <c r="D6" s="396" t="s">
        <v>817</v>
      </c>
      <c r="E6" s="396" t="s">
        <v>818</v>
      </c>
      <c r="F6" s="391" t="s">
        <v>26</v>
      </c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295"/>
      <c r="S6" s="295"/>
      <c r="T6" s="396" t="s">
        <v>819</v>
      </c>
      <c r="U6" s="389" t="s">
        <v>31</v>
      </c>
    </row>
    <row r="7" spans="1:21" s="2" customFormat="1" ht="59.25" customHeight="1" thickBot="1">
      <c r="B7" s="402"/>
      <c r="C7" s="393"/>
      <c r="D7" s="396"/>
      <c r="E7" s="396"/>
      <c r="F7" s="293" t="s">
        <v>38</v>
      </c>
      <c r="G7" s="75" t="s">
        <v>39</v>
      </c>
      <c r="H7" s="74" t="s">
        <v>40</v>
      </c>
      <c r="I7" s="75" t="s">
        <v>41</v>
      </c>
      <c r="J7" s="74" t="s">
        <v>40</v>
      </c>
      <c r="K7" s="75" t="s">
        <v>43</v>
      </c>
      <c r="L7" s="74" t="s">
        <v>43</v>
      </c>
      <c r="M7" s="75" t="s">
        <v>41</v>
      </c>
      <c r="N7" s="74" t="s">
        <v>44</v>
      </c>
      <c r="O7" s="75" t="s">
        <v>42</v>
      </c>
      <c r="P7" s="74" t="s">
        <v>45</v>
      </c>
      <c r="Q7" s="294" t="s">
        <v>46</v>
      </c>
      <c r="R7" s="296"/>
      <c r="S7" s="296"/>
      <c r="T7" s="396"/>
      <c r="U7" s="389"/>
    </row>
    <row r="8" spans="1:21" ht="72.599999999999994" thickBot="1">
      <c r="A8" s="121" t="s">
        <v>255</v>
      </c>
      <c r="B8" s="122" t="s">
        <v>909</v>
      </c>
      <c r="C8" s="123" t="s">
        <v>124</v>
      </c>
      <c r="D8" s="288"/>
      <c r="E8" s="308">
        <v>1</v>
      </c>
      <c r="F8" s="309">
        <v>0</v>
      </c>
      <c r="G8" s="309">
        <v>0</v>
      </c>
      <c r="H8" s="309">
        <v>0</v>
      </c>
      <c r="I8" s="309">
        <v>0</v>
      </c>
      <c r="J8" s="309">
        <v>1</v>
      </c>
      <c r="K8" s="309"/>
      <c r="L8" s="309"/>
      <c r="M8" s="309"/>
      <c r="N8" s="309"/>
      <c r="O8" s="309"/>
      <c r="P8" s="309"/>
      <c r="Q8" s="309"/>
      <c r="R8" s="310">
        <f t="shared" ref="R8" si="0">F8+G8+H8+I8+J8+K8+L8+M8+N8+O8+P8+Q8</f>
        <v>1</v>
      </c>
      <c r="S8" s="310"/>
      <c r="T8" s="311">
        <f t="shared" ref="T8" si="1">R8/E8</f>
        <v>1</v>
      </c>
      <c r="U8" s="79"/>
    </row>
    <row r="9" spans="1:21" ht="84.6" thickBot="1">
      <c r="A9" s="124" t="s">
        <v>256</v>
      </c>
      <c r="B9" s="125" t="s">
        <v>125</v>
      </c>
      <c r="C9" s="126" t="s">
        <v>126</v>
      </c>
      <c r="D9" s="127">
        <v>305</v>
      </c>
      <c r="E9" s="316">
        <v>250</v>
      </c>
      <c r="F9" s="317"/>
      <c r="G9" s="317"/>
      <c r="H9" s="317">
        <v>60</v>
      </c>
      <c r="I9" s="317"/>
      <c r="J9" s="317"/>
      <c r="K9" s="317"/>
      <c r="L9" s="317"/>
      <c r="M9" s="317"/>
      <c r="N9" s="317"/>
      <c r="O9" s="317"/>
      <c r="P9" s="317"/>
      <c r="Q9" s="317"/>
      <c r="R9" s="290">
        <f>F9+G9+H9+I9+J9+K9+L9+M9+N9+O9+P9+Q9</f>
        <v>60</v>
      </c>
      <c r="S9" s="290">
        <f>R9/D9</f>
        <v>0.19672131147540983</v>
      </c>
      <c r="T9" s="38">
        <f>(S9-1)</f>
        <v>-0.80327868852459017</v>
      </c>
      <c r="U9" s="307"/>
    </row>
    <row r="10" spans="1:21" ht="72.599999999999994" thickBot="1">
      <c r="A10" s="204" t="s">
        <v>292</v>
      </c>
      <c r="B10" s="122" t="s">
        <v>127</v>
      </c>
      <c r="C10" s="123" t="s">
        <v>128</v>
      </c>
      <c r="D10" s="288"/>
      <c r="E10" s="312" t="s">
        <v>824</v>
      </c>
      <c r="F10" s="313"/>
      <c r="G10" s="313"/>
      <c r="H10" s="313"/>
      <c r="I10" s="313"/>
      <c r="J10" s="313"/>
      <c r="K10" s="313"/>
      <c r="L10" s="313"/>
      <c r="M10" s="313"/>
      <c r="N10" s="313"/>
      <c r="O10" s="313"/>
      <c r="P10" s="313"/>
      <c r="Q10" s="313"/>
      <c r="R10" s="314">
        <f t="shared" ref="R10:R22" si="2">F10+G10+H10+I10+J10+K10+L10+M10+N10+O10+P10+Q10</f>
        <v>0</v>
      </c>
      <c r="S10" s="314"/>
      <c r="T10" s="315" t="e">
        <f t="shared" ref="T10:T22" si="3">R10/E10</f>
        <v>#VALUE!</v>
      </c>
      <c r="U10" s="66"/>
    </row>
    <row r="11" spans="1:21" ht="60.6" thickBot="1">
      <c r="A11" s="205" t="s">
        <v>259</v>
      </c>
      <c r="B11" s="206" t="s">
        <v>129</v>
      </c>
      <c r="C11" s="123" t="s">
        <v>130</v>
      </c>
      <c r="D11" s="288"/>
      <c r="E11" s="288" t="s">
        <v>824</v>
      </c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291">
        <f t="shared" si="2"/>
        <v>0</v>
      </c>
      <c r="S11" s="291"/>
      <c r="T11" s="38" t="e">
        <f t="shared" si="3"/>
        <v>#VALUE!</v>
      </c>
      <c r="U11" s="66"/>
    </row>
    <row r="12" spans="1:21" ht="48.6" thickBot="1">
      <c r="A12" s="207" t="s">
        <v>260</v>
      </c>
      <c r="B12" s="208" t="s">
        <v>131</v>
      </c>
      <c r="C12" s="123" t="s">
        <v>132</v>
      </c>
      <c r="D12" s="288"/>
      <c r="E12" s="288" t="s">
        <v>824</v>
      </c>
      <c r="F12" s="69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291">
        <f t="shared" si="2"/>
        <v>0</v>
      </c>
      <c r="S12" s="291"/>
      <c r="T12" s="38" t="e">
        <f t="shared" si="3"/>
        <v>#VALUE!</v>
      </c>
      <c r="U12" s="66"/>
    </row>
    <row r="13" spans="1:21" ht="72.599999999999994" thickBot="1">
      <c r="A13" s="207" t="s">
        <v>275</v>
      </c>
      <c r="B13" s="208" t="s">
        <v>910</v>
      </c>
      <c r="C13" s="123" t="s">
        <v>133</v>
      </c>
      <c r="D13" s="288"/>
      <c r="E13" s="288" t="s">
        <v>824</v>
      </c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291">
        <f t="shared" si="2"/>
        <v>0</v>
      </c>
      <c r="S13" s="291"/>
      <c r="T13" s="38" t="e">
        <f t="shared" si="3"/>
        <v>#VALUE!</v>
      </c>
      <c r="U13" s="65"/>
    </row>
    <row r="14" spans="1:21" ht="60.6" thickBot="1">
      <c r="A14" s="209" t="s">
        <v>279</v>
      </c>
      <c r="B14" s="345" t="s">
        <v>911</v>
      </c>
      <c r="C14" s="346" t="s">
        <v>912</v>
      </c>
      <c r="D14" s="288"/>
      <c r="E14" s="288" t="s">
        <v>824</v>
      </c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291">
        <f t="shared" si="2"/>
        <v>0</v>
      </c>
      <c r="S14" s="291"/>
      <c r="T14" s="38" t="e">
        <f t="shared" si="3"/>
        <v>#VALUE!</v>
      </c>
      <c r="U14" s="65"/>
    </row>
    <row r="15" spans="1:21" ht="60" customHeight="1" thickBot="1">
      <c r="A15" s="205" t="s">
        <v>257</v>
      </c>
      <c r="B15" s="347" t="s">
        <v>913</v>
      </c>
      <c r="C15" s="346" t="s">
        <v>914</v>
      </c>
      <c r="D15" s="288"/>
      <c r="E15" s="288" t="s">
        <v>824</v>
      </c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291">
        <f t="shared" si="2"/>
        <v>0</v>
      </c>
      <c r="S15" s="291"/>
      <c r="T15" s="38" t="e">
        <f t="shared" si="3"/>
        <v>#VALUE!</v>
      </c>
      <c r="U15" s="65"/>
    </row>
    <row r="16" spans="1:21" ht="48.6" thickBot="1">
      <c r="A16" s="211" t="s">
        <v>258</v>
      </c>
      <c r="B16" s="348" t="s">
        <v>915</v>
      </c>
      <c r="C16" s="346" t="s">
        <v>916</v>
      </c>
      <c r="D16" s="288"/>
      <c r="E16" s="288" t="s">
        <v>824</v>
      </c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291">
        <f t="shared" si="2"/>
        <v>0</v>
      </c>
      <c r="S16" s="291"/>
      <c r="T16" s="38" t="e">
        <f t="shared" si="3"/>
        <v>#VALUE!</v>
      </c>
      <c r="U16" s="65"/>
    </row>
    <row r="17" spans="1:21" ht="84.6" thickBot="1">
      <c r="A17" s="209" t="s">
        <v>280</v>
      </c>
      <c r="B17" s="344" t="s">
        <v>136</v>
      </c>
      <c r="C17" s="123" t="s">
        <v>137</v>
      </c>
      <c r="D17" s="288"/>
      <c r="E17" s="288" t="s">
        <v>824</v>
      </c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291">
        <f t="shared" si="2"/>
        <v>0</v>
      </c>
      <c r="S17" s="291"/>
      <c r="T17" s="38" t="e">
        <f t="shared" si="3"/>
        <v>#VALUE!</v>
      </c>
      <c r="U17" s="65"/>
    </row>
    <row r="18" spans="1:21" ht="60.6" thickBot="1">
      <c r="A18" s="205" t="s">
        <v>257</v>
      </c>
      <c r="B18" s="213" t="s">
        <v>138</v>
      </c>
      <c r="C18" s="123" t="s">
        <v>139</v>
      </c>
      <c r="D18" s="288"/>
      <c r="E18" s="288" t="s">
        <v>824</v>
      </c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291">
        <f t="shared" si="2"/>
        <v>0</v>
      </c>
      <c r="S18" s="291"/>
      <c r="T18" s="38" t="e">
        <f t="shared" si="3"/>
        <v>#VALUE!</v>
      </c>
      <c r="U18" s="65"/>
    </row>
    <row r="19" spans="1:21" ht="48.6" thickBot="1">
      <c r="A19" s="205" t="s">
        <v>258</v>
      </c>
      <c r="B19" s="213" t="s">
        <v>140</v>
      </c>
      <c r="C19" s="123" t="s">
        <v>141</v>
      </c>
      <c r="D19" s="288"/>
      <c r="E19" s="288" t="s">
        <v>824</v>
      </c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291">
        <f t="shared" si="2"/>
        <v>0</v>
      </c>
      <c r="S19" s="291"/>
      <c r="T19" s="38" t="e">
        <f t="shared" si="3"/>
        <v>#VALUE!</v>
      </c>
      <c r="U19" s="65"/>
    </row>
    <row r="20" spans="1:21" ht="48.6" thickBot="1">
      <c r="A20" s="209" t="s">
        <v>293</v>
      </c>
      <c r="B20" s="212" t="s">
        <v>142</v>
      </c>
      <c r="C20" s="123" t="s">
        <v>143</v>
      </c>
      <c r="D20" s="288"/>
      <c r="E20" s="288" t="s">
        <v>824</v>
      </c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291">
        <f t="shared" si="2"/>
        <v>0</v>
      </c>
      <c r="S20" s="291"/>
      <c r="T20" s="38" t="e">
        <f t="shared" si="3"/>
        <v>#VALUE!</v>
      </c>
      <c r="U20" s="65"/>
    </row>
    <row r="21" spans="1:21" ht="48.6" thickBot="1">
      <c r="A21" s="214" t="s">
        <v>257</v>
      </c>
      <c r="B21" s="213" t="s">
        <v>144</v>
      </c>
      <c r="C21" s="123" t="s">
        <v>145</v>
      </c>
      <c r="D21" s="288"/>
      <c r="E21" s="288" t="s">
        <v>824</v>
      </c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291">
        <f t="shared" si="2"/>
        <v>0</v>
      </c>
      <c r="S21" s="291"/>
      <c r="T21" s="38" t="e">
        <f t="shared" si="3"/>
        <v>#VALUE!</v>
      </c>
      <c r="U21" s="65"/>
    </row>
    <row r="22" spans="1:21" ht="60.6" thickBot="1">
      <c r="A22" s="214" t="s">
        <v>258</v>
      </c>
      <c r="B22" s="208" t="s">
        <v>146</v>
      </c>
      <c r="C22" s="123" t="s">
        <v>147</v>
      </c>
      <c r="D22" s="288"/>
      <c r="E22" s="288" t="s">
        <v>824</v>
      </c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291">
        <f t="shared" si="2"/>
        <v>0</v>
      </c>
      <c r="S22" s="291"/>
      <c r="T22" s="38" t="e">
        <f t="shared" si="3"/>
        <v>#VALUE!</v>
      </c>
      <c r="U22" s="65"/>
    </row>
    <row r="23" spans="1:21">
      <c r="B23" s="2"/>
      <c r="C23" s="1"/>
      <c r="D23" s="1"/>
      <c r="E23" s="25"/>
    </row>
    <row r="24" spans="1:21">
      <c r="B24" s="1"/>
      <c r="C24" s="27"/>
      <c r="D24" s="27"/>
      <c r="E24" s="28"/>
    </row>
    <row r="25" spans="1:21">
      <c r="B25" s="1"/>
      <c r="C25" s="27"/>
      <c r="D25" s="27"/>
      <c r="E25" s="25"/>
    </row>
    <row r="26" spans="1:21">
      <c r="B26" s="1"/>
      <c r="C26" s="1"/>
      <c r="D26" s="1"/>
      <c r="E26" s="25"/>
    </row>
    <row r="27" spans="1:21">
      <c r="B27" s="1"/>
      <c r="C27" s="1"/>
      <c r="D27" s="1"/>
      <c r="E27" s="25"/>
    </row>
    <row r="28" spans="1:21">
      <c r="B28" s="1"/>
      <c r="C28" s="1"/>
      <c r="D28" s="1"/>
      <c r="E28" s="25"/>
    </row>
    <row r="29" spans="1:21">
      <c r="B29" s="27"/>
      <c r="C29" s="1"/>
      <c r="D29" s="1"/>
      <c r="E29" s="25"/>
    </row>
    <row r="30" spans="1:21">
      <c r="B30" s="27"/>
      <c r="C30" s="1"/>
      <c r="D30" s="1"/>
      <c r="E30" s="25"/>
    </row>
    <row r="31" spans="1:21">
      <c r="B31" s="27"/>
      <c r="C31" s="1"/>
      <c r="D31" s="1"/>
      <c r="E31" s="25"/>
    </row>
    <row r="32" spans="1:21">
      <c r="B32" s="1"/>
      <c r="C32" s="1"/>
      <c r="D32" s="1"/>
      <c r="E32" s="25"/>
    </row>
    <row r="33" spans="2:5">
      <c r="B33" s="27"/>
      <c r="C33" s="1"/>
      <c r="D33" s="1"/>
      <c r="E33" s="25"/>
    </row>
    <row r="34" spans="2:5">
      <c r="B34" s="27"/>
      <c r="C34" s="1"/>
      <c r="D34" s="1"/>
      <c r="E34" s="25"/>
    </row>
    <row r="35" spans="2:5">
      <c r="B35" s="27"/>
      <c r="C35" s="1"/>
      <c r="D35" s="1"/>
      <c r="E35" s="25"/>
    </row>
  </sheetData>
  <sheetProtection algorithmName="SHA-512" hashValue="f0mjw7m7ezszYBfdcWAFch9Gabj4Ys3IuZ1+DLiA4LQ0GNEOnpBy/Cq9+3KmT5BvHFJ/AHgg1fp/3VZevWfl3Q==" saltValue="q2U0xp6nD9YpUOME61QcoA==" spinCount="100000" sheet="1" objects="1" scenarios="1"/>
  <mergeCells count="10">
    <mergeCell ref="T6:T7"/>
    <mergeCell ref="U6:U7"/>
    <mergeCell ref="C6:C7"/>
    <mergeCell ref="E6:E7"/>
    <mergeCell ref="B6:B7"/>
    <mergeCell ref="B5:C5"/>
    <mergeCell ref="B2:C2"/>
    <mergeCell ref="B1:C1"/>
    <mergeCell ref="F6:Q6"/>
    <mergeCell ref="D6:D7"/>
  </mergeCells>
  <conditionalFormatting sqref="T8">
    <cfRule type="cellIs" dxfId="57" priority="8" operator="between">
      <formula>0.8</formula>
      <formula>1.1</formula>
    </cfRule>
    <cfRule type="cellIs" dxfId="56" priority="9" operator="between">
      <formula>0.61</formula>
      <formula>0.79</formula>
    </cfRule>
    <cfRule type="cellIs" dxfId="55" priority="10" operator="between">
      <formula>0.51</formula>
      <formula>0.6</formula>
    </cfRule>
    <cfRule type="cellIs" dxfId="54" priority="11" operator="lessThan">
      <formula>0.51</formula>
    </cfRule>
  </conditionalFormatting>
  <conditionalFormatting sqref="T9">
    <cfRule type="cellIs" dxfId="53" priority="1" operator="between">
      <formula>1%</formula>
      <formula>20%</formula>
    </cfRule>
    <cfRule type="cellIs" dxfId="52" priority="2" stopIfTrue="1" operator="between">
      <formula>-1%</formula>
      <formula>-20%</formula>
    </cfRule>
    <cfRule type="cellIs" dxfId="51" priority="3" stopIfTrue="1" operator="between">
      <formula>-0.9%</formula>
      <formula>0.9%</formula>
    </cfRule>
  </conditionalFormatting>
  <conditionalFormatting sqref="T10:T22">
    <cfRule type="cellIs" dxfId="50" priority="4" operator="between">
      <formula>0.8</formula>
      <formula>1.1</formula>
    </cfRule>
    <cfRule type="cellIs" dxfId="49" priority="5" operator="between">
      <formula>0.61</formula>
      <formula>0.79</formula>
    </cfRule>
    <cfRule type="cellIs" dxfId="48" priority="6" operator="between">
      <formula>0.51</formula>
      <formula>0.6</formula>
    </cfRule>
    <cfRule type="cellIs" dxfId="47" priority="7" operator="lessThan">
      <formula>0.51</formula>
    </cfRule>
  </conditionalFormatting>
  <pageMargins left="0.7" right="0.7" top="0.75" bottom="0.75" header="0.3" footer="0.3"/>
  <pageSetup orientation="portrait" horizontalDpi="0" verticalDpi="0" r:id="rId1"/>
  <legacy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C544AB-5BE6-46CC-8DF4-A920123BAC7A}">
  <dimension ref="A1:U35"/>
  <sheetViews>
    <sheetView topLeftCell="D1" zoomScale="90" zoomScaleNormal="90" workbookViewId="0">
      <selection activeCell="W8" sqref="W8"/>
    </sheetView>
  </sheetViews>
  <sheetFormatPr baseColWidth="10" defaultRowHeight="14.4"/>
  <cols>
    <col min="1" max="1" width="15.44140625" style="92" bestFit="1" customWidth="1"/>
    <col min="2" max="2" width="38.33203125" customWidth="1"/>
    <col min="3" max="3" width="34" customWidth="1"/>
    <col min="4" max="4" width="22" customWidth="1"/>
    <col min="5" max="5" width="17.44140625" customWidth="1"/>
    <col min="6" max="6" width="7.6640625" customWidth="1"/>
    <col min="7" max="7" width="6.88671875" customWidth="1"/>
    <col min="8" max="8" width="12.44140625" customWidth="1"/>
    <col min="9" max="11" width="7.109375" customWidth="1"/>
    <col min="12" max="14" width="6.5546875" customWidth="1"/>
    <col min="15" max="15" width="7.109375" customWidth="1"/>
    <col min="16" max="16" width="7.6640625" customWidth="1"/>
    <col min="17" max="17" width="6.88671875" customWidth="1"/>
    <col min="18" max="18" width="12.6640625" hidden="1" customWidth="1"/>
    <col min="19" max="19" width="13.6640625" hidden="1" customWidth="1"/>
    <col min="20" max="20" width="21" customWidth="1"/>
    <col min="21" max="21" width="22.6640625" customWidth="1"/>
  </cols>
  <sheetData>
    <row r="1" spans="1:21">
      <c r="B1" s="395" t="s">
        <v>0</v>
      </c>
      <c r="C1" s="395"/>
      <c r="D1" s="9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B2" s="395" t="s">
        <v>32</v>
      </c>
      <c r="C2" s="395"/>
      <c r="D2" s="68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>
      <c r="B3" s="140" t="s">
        <v>1</v>
      </c>
      <c r="C3" s="140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>
      <c r="B4" s="140" t="s">
        <v>2</v>
      </c>
      <c r="C4" s="140" t="s">
        <v>47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>
      <c r="B5" s="395" t="s">
        <v>24</v>
      </c>
      <c r="C5" s="395"/>
      <c r="D5" s="9"/>
      <c r="E5" s="5" t="s">
        <v>720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17.25" customHeight="1" thickBot="1">
      <c r="B6" s="393" t="s">
        <v>25</v>
      </c>
      <c r="C6" s="393" t="s">
        <v>7</v>
      </c>
      <c r="D6" s="396" t="s">
        <v>817</v>
      </c>
      <c r="E6" s="396" t="s">
        <v>818</v>
      </c>
      <c r="F6" s="391" t="s">
        <v>26</v>
      </c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295"/>
      <c r="S6" s="295"/>
      <c r="T6" s="396" t="s">
        <v>819</v>
      </c>
      <c r="U6" s="389" t="s">
        <v>31</v>
      </c>
    </row>
    <row r="7" spans="1:21" s="2" customFormat="1" ht="63.75" customHeight="1">
      <c r="B7" s="393"/>
      <c r="C7" s="393"/>
      <c r="D7" s="396"/>
      <c r="E7" s="396"/>
      <c r="F7" s="293" t="s">
        <v>38</v>
      </c>
      <c r="G7" s="75" t="s">
        <v>39</v>
      </c>
      <c r="H7" s="74" t="s">
        <v>40</v>
      </c>
      <c r="I7" s="75" t="s">
        <v>41</v>
      </c>
      <c r="J7" s="74" t="s">
        <v>40</v>
      </c>
      <c r="K7" s="75" t="s">
        <v>43</v>
      </c>
      <c r="L7" s="74" t="s">
        <v>43</v>
      </c>
      <c r="M7" s="75" t="s">
        <v>41</v>
      </c>
      <c r="N7" s="74" t="s">
        <v>44</v>
      </c>
      <c r="O7" s="75" t="s">
        <v>42</v>
      </c>
      <c r="P7" s="74" t="s">
        <v>45</v>
      </c>
      <c r="Q7" s="294" t="s">
        <v>46</v>
      </c>
      <c r="R7" s="296"/>
      <c r="S7" s="296"/>
      <c r="T7" s="396"/>
      <c r="U7" s="389"/>
    </row>
    <row r="8" spans="1:21" ht="103.95" customHeight="1" thickBot="1">
      <c r="A8" s="46"/>
      <c r="B8" s="11"/>
      <c r="C8" s="11"/>
      <c r="D8" s="288"/>
      <c r="E8" s="288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291"/>
      <c r="S8" s="291"/>
      <c r="T8" s="38"/>
      <c r="U8" s="14"/>
    </row>
    <row r="9" spans="1:21" ht="97.95" customHeight="1" thickBot="1">
      <c r="A9" s="47"/>
      <c r="B9" s="11"/>
      <c r="C9" s="11"/>
      <c r="D9" s="215"/>
      <c r="E9" s="11"/>
      <c r="F9" s="77"/>
      <c r="G9" s="77"/>
      <c r="H9" s="22"/>
      <c r="I9" s="77"/>
      <c r="J9" s="77"/>
      <c r="K9" s="77"/>
      <c r="L9" s="77"/>
      <c r="M9" s="77"/>
      <c r="N9" s="77"/>
      <c r="O9" s="77"/>
      <c r="P9" s="77"/>
      <c r="Q9" s="77"/>
      <c r="R9" s="101">
        <f t="shared" ref="R9:R18" si="0">F9+G9+H9+I9+J9+K9+L9+M9+N9+O9+P9+Q9</f>
        <v>0</v>
      </c>
      <c r="S9" s="77" t="e">
        <f>R9/D9</f>
        <v>#DIV/0!</v>
      </c>
      <c r="T9" s="216" t="e">
        <f>(S9-1)</f>
        <v>#DIV/0!</v>
      </c>
      <c r="U9" s="14"/>
    </row>
    <row r="10" spans="1:21" s="92" customFormat="1" ht="60.75" customHeight="1">
      <c r="A10" s="100"/>
      <c r="B10" s="62"/>
      <c r="C10" s="62"/>
      <c r="D10" s="62"/>
      <c r="E10" s="118"/>
      <c r="F10" s="101"/>
      <c r="G10" s="101"/>
      <c r="H10" s="48"/>
      <c r="I10" s="101"/>
      <c r="J10" s="101"/>
      <c r="K10" s="101"/>
      <c r="L10" s="101"/>
      <c r="M10" s="101"/>
      <c r="N10" s="101"/>
      <c r="O10" s="101"/>
      <c r="P10" s="101"/>
      <c r="Q10" s="101"/>
      <c r="R10" s="101">
        <f t="shared" si="0"/>
        <v>0</v>
      </c>
      <c r="S10" s="101"/>
      <c r="T10" s="38" t="e">
        <f t="shared" ref="T10:T12" si="1">R10/E10</f>
        <v>#DIV/0!</v>
      </c>
      <c r="U10" s="101"/>
    </row>
    <row r="11" spans="1:21" ht="70.2" customHeight="1">
      <c r="A11" s="46"/>
      <c r="B11" s="11"/>
      <c r="C11" s="11"/>
      <c r="D11" s="11"/>
      <c r="E11" s="119"/>
      <c r="F11" s="77"/>
      <c r="G11" s="77"/>
      <c r="H11" s="120"/>
      <c r="I11" s="77"/>
      <c r="J11" s="77"/>
      <c r="K11" s="77"/>
      <c r="L11" s="77"/>
      <c r="M11" s="77"/>
      <c r="N11" s="77"/>
      <c r="O11" s="77"/>
      <c r="P11" s="77"/>
      <c r="Q11" s="77"/>
      <c r="R11" s="101">
        <f t="shared" si="0"/>
        <v>0</v>
      </c>
      <c r="S11" s="77"/>
      <c r="T11" s="38" t="e">
        <f t="shared" si="1"/>
        <v>#DIV/0!</v>
      </c>
      <c r="U11" s="14"/>
    </row>
    <row r="12" spans="1:21" ht="76.95" customHeight="1">
      <c r="A12" s="46"/>
      <c r="B12" s="11"/>
      <c r="C12" s="11"/>
      <c r="D12" s="11"/>
      <c r="E12" s="217"/>
      <c r="F12" s="77"/>
      <c r="G12" s="77"/>
      <c r="H12" s="13"/>
      <c r="I12" s="77"/>
      <c r="J12" s="77"/>
      <c r="K12" s="77"/>
      <c r="L12" s="77"/>
      <c r="M12" s="77"/>
      <c r="N12" s="77"/>
      <c r="O12" s="77"/>
      <c r="P12" s="77"/>
      <c r="Q12" s="77"/>
      <c r="R12" s="101">
        <f t="shared" si="0"/>
        <v>0</v>
      </c>
      <c r="S12" s="77"/>
      <c r="T12" s="38" t="e">
        <f t="shared" si="1"/>
        <v>#DIV/0!</v>
      </c>
      <c r="U12" s="77"/>
    </row>
    <row r="13" spans="1:21" ht="93.6" customHeight="1">
      <c r="A13" s="46"/>
      <c r="B13" s="11"/>
      <c r="C13" s="11"/>
      <c r="D13" s="11"/>
      <c r="E13" s="119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01">
        <f t="shared" si="0"/>
        <v>0</v>
      </c>
      <c r="S13" s="13"/>
      <c r="T13" s="12"/>
      <c r="U13" s="13"/>
    </row>
    <row r="14" spans="1:21" ht="86.4" customHeight="1">
      <c r="A14" s="46"/>
      <c r="B14" s="11"/>
      <c r="C14" s="11"/>
      <c r="D14" s="11"/>
      <c r="E14" s="119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01">
        <f t="shared" si="0"/>
        <v>0</v>
      </c>
      <c r="S14" s="13"/>
      <c r="T14" s="13"/>
      <c r="U14" s="13"/>
    </row>
    <row r="15" spans="1:21" ht="75.599999999999994" customHeight="1">
      <c r="A15" s="46"/>
      <c r="B15" s="11"/>
      <c r="C15" s="11"/>
      <c r="D15" s="11"/>
      <c r="E15" s="217"/>
      <c r="F15" s="77"/>
      <c r="G15" s="77"/>
      <c r="H15" s="13"/>
      <c r="I15" s="77"/>
      <c r="J15" s="77"/>
      <c r="K15" s="77"/>
      <c r="L15" s="77"/>
      <c r="M15" s="77"/>
      <c r="N15" s="77"/>
      <c r="O15" s="77"/>
      <c r="P15" s="77"/>
      <c r="Q15" s="77"/>
      <c r="R15" s="101">
        <f t="shared" si="0"/>
        <v>0</v>
      </c>
      <c r="S15" s="77"/>
      <c r="T15" s="38" t="e">
        <f t="shared" ref="T15:T17" si="2">R15/E15</f>
        <v>#DIV/0!</v>
      </c>
      <c r="U15" s="13"/>
    </row>
    <row r="16" spans="1:21" ht="90.6" customHeight="1">
      <c r="A16" s="46"/>
      <c r="B16" s="11"/>
      <c r="C16" s="11"/>
      <c r="D16" s="11"/>
      <c r="E16" s="119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01">
        <f t="shared" si="0"/>
        <v>0</v>
      </c>
      <c r="S16" s="13"/>
      <c r="T16" s="14"/>
      <c r="U16" s="13"/>
    </row>
    <row r="17" spans="1:21" ht="81.599999999999994" customHeight="1">
      <c r="A17" s="46"/>
      <c r="B17" s="11"/>
      <c r="C17" s="11"/>
      <c r="D17" s="11"/>
      <c r="E17" s="11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01">
        <f t="shared" si="0"/>
        <v>0</v>
      </c>
      <c r="S17" s="13"/>
      <c r="T17" s="38" t="e">
        <f t="shared" si="2"/>
        <v>#DIV/0!</v>
      </c>
      <c r="U17" s="13"/>
    </row>
    <row r="18" spans="1:21" ht="67.2" customHeight="1">
      <c r="A18" s="46"/>
      <c r="B18" s="11"/>
      <c r="C18" s="11"/>
      <c r="D18" s="11"/>
      <c r="E18" s="11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01">
        <f t="shared" si="0"/>
        <v>0</v>
      </c>
      <c r="S18" s="13"/>
      <c r="T18" s="13"/>
      <c r="U18" s="13"/>
    </row>
    <row r="19" spans="1:21">
      <c r="B19" s="31"/>
      <c r="C19" s="31"/>
      <c r="D19" s="31"/>
      <c r="E19" s="32"/>
      <c r="H19" s="32"/>
    </row>
    <row r="20" spans="1:21" ht="49.95" customHeight="1">
      <c r="B20" s="31"/>
      <c r="C20" s="31"/>
      <c r="D20" s="31"/>
      <c r="E20" s="32"/>
      <c r="H20" s="32"/>
    </row>
    <row r="21" spans="1:21" ht="43.95" customHeight="1">
      <c r="B21" s="31"/>
      <c r="C21" s="31"/>
      <c r="D21" s="31"/>
      <c r="E21" s="32"/>
      <c r="H21" s="32"/>
    </row>
    <row r="22" spans="1:21" ht="48" customHeight="1">
      <c r="B22" s="31"/>
      <c r="C22" s="31"/>
      <c r="D22" s="31"/>
      <c r="E22" s="32"/>
      <c r="H22" s="32"/>
    </row>
    <row r="23" spans="1:21">
      <c r="B23" s="2"/>
      <c r="C23" s="1"/>
      <c r="D23" s="1"/>
      <c r="E23" s="25"/>
    </row>
    <row r="24" spans="1:21">
      <c r="B24" s="1"/>
      <c r="C24" s="27"/>
      <c r="D24" s="27"/>
      <c r="E24" s="28"/>
    </row>
    <row r="25" spans="1:21">
      <c r="B25" s="1"/>
      <c r="C25" s="27"/>
      <c r="D25" s="27"/>
      <c r="E25" s="25"/>
    </row>
    <row r="26" spans="1:21">
      <c r="B26" s="1"/>
      <c r="C26" s="1"/>
      <c r="D26" s="1"/>
      <c r="E26" s="25"/>
    </row>
    <row r="27" spans="1:21">
      <c r="B27" s="1"/>
      <c r="C27" s="1"/>
      <c r="D27" s="1"/>
      <c r="E27" s="25"/>
    </row>
    <row r="28" spans="1:21">
      <c r="B28" s="1"/>
      <c r="C28" s="1"/>
      <c r="D28" s="1"/>
      <c r="E28" s="25"/>
    </row>
    <row r="29" spans="1:21">
      <c r="B29" s="27"/>
      <c r="C29" s="1"/>
      <c r="D29" s="1"/>
      <c r="E29" s="25"/>
    </row>
    <row r="30" spans="1:21">
      <c r="B30" s="27"/>
      <c r="C30" s="1"/>
      <c r="D30" s="1"/>
      <c r="E30" s="25"/>
    </row>
    <row r="31" spans="1:21">
      <c r="B31" s="27"/>
      <c r="C31" s="1"/>
      <c r="D31" s="1"/>
      <c r="E31" s="25"/>
    </row>
    <row r="32" spans="1:21">
      <c r="B32" s="1"/>
      <c r="C32" s="1"/>
      <c r="D32" s="1"/>
      <c r="E32" s="25"/>
    </row>
    <row r="33" spans="2:5">
      <c r="B33" s="27"/>
      <c r="C33" s="1"/>
      <c r="D33" s="1"/>
      <c r="E33" s="25"/>
    </row>
    <row r="34" spans="2:5">
      <c r="B34" s="27"/>
      <c r="C34" s="1"/>
      <c r="D34" s="1"/>
      <c r="E34" s="25"/>
    </row>
    <row r="35" spans="2:5">
      <c r="B35" s="27"/>
      <c r="C35" s="1"/>
      <c r="D35" s="1"/>
      <c r="E35" s="25"/>
    </row>
  </sheetData>
  <sheetProtection algorithmName="SHA-512" hashValue="v/7shxRwD5KRAEuRd37F/MeJHXU9FFMDXUo6r87vlkI1hCPmJ5aSc+gCDfDOOgCEK4jXtBtbPgdojBA9v/vu+g==" saltValue="oRGXWc3RG0O7jZqR/LH+GQ==" spinCount="100000" sheet="1" objects="1" scenarios="1"/>
  <mergeCells count="10">
    <mergeCell ref="E6:E7"/>
    <mergeCell ref="F6:Q6"/>
    <mergeCell ref="T6:T7"/>
    <mergeCell ref="U6:U7"/>
    <mergeCell ref="D6:D7"/>
    <mergeCell ref="B1:C1"/>
    <mergeCell ref="B2:C2"/>
    <mergeCell ref="B5:C5"/>
    <mergeCell ref="B6:B7"/>
    <mergeCell ref="C6:C7"/>
  </mergeCells>
  <conditionalFormatting sqref="T8">
    <cfRule type="cellIs" dxfId="46" priority="1" operator="between">
      <formula>0.8</formula>
      <formula>1.1</formula>
    </cfRule>
    <cfRule type="cellIs" dxfId="45" priority="2" operator="between">
      <formula>0.61</formula>
      <formula>0.79</formula>
    </cfRule>
    <cfRule type="cellIs" dxfId="44" priority="3" operator="between">
      <formula>0.51</formula>
      <formula>0.6</formula>
    </cfRule>
    <cfRule type="cellIs" dxfId="43" priority="4" operator="lessThan">
      <formula>0.51</formula>
    </cfRule>
  </conditionalFormatting>
  <conditionalFormatting sqref="T9">
    <cfRule type="cellIs" dxfId="42" priority="13" operator="between">
      <formula>20%</formula>
      <formula>30%</formula>
    </cfRule>
    <cfRule type="cellIs" dxfId="41" priority="14" operator="equal">
      <formula>40%</formula>
    </cfRule>
    <cfRule type="cellIs" dxfId="40" priority="15" operator="greaterThanOrEqual">
      <formula>50%</formula>
    </cfRule>
    <cfRule type="cellIs" dxfId="39" priority="16" operator="between">
      <formula>0%</formula>
      <formula>10%</formula>
    </cfRule>
    <cfRule type="cellIs" dxfId="38" priority="17" operator="lessThanOrEqual">
      <formula>-1%</formula>
    </cfRule>
  </conditionalFormatting>
  <conditionalFormatting sqref="T10:T12">
    <cfRule type="cellIs" dxfId="37" priority="19" operator="between">
      <formula>0.8</formula>
      <formula>1.1</formula>
    </cfRule>
    <cfRule type="cellIs" dxfId="36" priority="20" operator="between">
      <formula>0.61</formula>
      <formula>0.79</formula>
    </cfRule>
    <cfRule type="cellIs" dxfId="35" priority="21" operator="between">
      <formula>0.51</formula>
      <formula>0.6</formula>
    </cfRule>
    <cfRule type="cellIs" dxfId="34" priority="22" operator="lessThan">
      <formula>0.51</formula>
    </cfRule>
  </conditionalFormatting>
  <conditionalFormatting sqref="T15">
    <cfRule type="cellIs" dxfId="33" priority="9" operator="between">
      <formula>0.8</formula>
      <formula>1.1</formula>
    </cfRule>
    <cfRule type="cellIs" dxfId="32" priority="10" operator="between">
      <formula>0.61</formula>
      <formula>0.79</formula>
    </cfRule>
    <cfRule type="cellIs" dxfId="31" priority="11" operator="between">
      <formula>0.51</formula>
      <formula>0.6</formula>
    </cfRule>
    <cfRule type="cellIs" dxfId="30" priority="12" operator="lessThan">
      <formula>0.51</formula>
    </cfRule>
  </conditionalFormatting>
  <conditionalFormatting sqref="T17">
    <cfRule type="cellIs" dxfId="29" priority="5" operator="between">
      <formula>0.8</formula>
      <formula>1.1</formula>
    </cfRule>
    <cfRule type="cellIs" dxfId="28" priority="6" operator="between">
      <formula>0.61</formula>
      <formula>0.79</formula>
    </cfRule>
    <cfRule type="cellIs" dxfId="27" priority="7" operator="between">
      <formula>0.51</formula>
      <formula>0.6</formula>
    </cfRule>
    <cfRule type="cellIs" dxfId="26" priority="8" operator="lessThan">
      <formula>0.51</formula>
    </cfRule>
  </conditionalFormatting>
  <pageMargins left="0.7" right="0.7" top="0.75" bottom="0.75" header="0.3" footer="0.3"/>
  <legacy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1E324-FD1C-487A-8A0E-AEBA1DF8FAD8}">
  <dimension ref="A1:U22"/>
  <sheetViews>
    <sheetView topLeftCell="D1" zoomScale="90" zoomScaleNormal="90" workbookViewId="0">
      <selection activeCell="W8" sqref="W8"/>
    </sheetView>
  </sheetViews>
  <sheetFormatPr baseColWidth="10" defaultRowHeight="14.4"/>
  <cols>
    <col min="1" max="1" width="17.5546875" customWidth="1"/>
    <col min="2" max="2" width="26.6640625" customWidth="1"/>
    <col min="3" max="3" width="26.44140625" customWidth="1"/>
    <col min="4" max="4" width="20" customWidth="1"/>
    <col min="5" max="5" width="17.44140625" customWidth="1"/>
    <col min="6" max="6" width="7.6640625" customWidth="1"/>
    <col min="7" max="7" width="6.88671875" customWidth="1"/>
    <col min="8" max="8" width="7.33203125" customWidth="1"/>
    <col min="9" max="11" width="7.109375" customWidth="1"/>
    <col min="12" max="14" width="6.5546875" customWidth="1"/>
    <col min="15" max="15" width="7.109375" customWidth="1"/>
    <col min="16" max="16" width="7.6640625" customWidth="1"/>
    <col min="17" max="17" width="6.88671875" customWidth="1"/>
    <col min="18" max="19" width="5.109375" hidden="1" customWidth="1"/>
    <col min="20" max="20" width="21" customWidth="1"/>
    <col min="21" max="21" width="22.6640625" customWidth="1"/>
  </cols>
  <sheetData>
    <row r="1" spans="1:21">
      <c r="B1" s="395" t="s">
        <v>0</v>
      </c>
      <c r="C1" s="395"/>
      <c r="D1" s="9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B2" s="395" t="s">
        <v>32</v>
      </c>
      <c r="C2" s="395"/>
      <c r="D2" s="68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>
      <c r="B3" s="140" t="s">
        <v>1</v>
      </c>
      <c r="C3" s="140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>
      <c r="B4" s="140" t="s">
        <v>2</v>
      </c>
      <c r="C4" s="140" t="s">
        <v>47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>
      <c r="B5" s="395" t="s">
        <v>24</v>
      </c>
      <c r="C5" s="395"/>
      <c r="D5" s="9"/>
      <c r="E5" s="5" t="s">
        <v>72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17.25" customHeight="1" thickBot="1">
      <c r="B6" s="393" t="s">
        <v>25</v>
      </c>
      <c r="C6" s="393" t="s">
        <v>7</v>
      </c>
      <c r="D6" s="396" t="s">
        <v>817</v>
      </c>
      <c r="E6" s="396" t="s">
        <v>818</v>
      </c>
      <c r="F6" s="391" t="s">
        <v>26</v>
      </c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295"/>
      <c r="S6" s="295"/>
      <c r="T6" s="396" t="s">
        <v>819</v>
      </c>
      <c r="U6" s="389" t="s">
        <v>31</v>
      </c>
    </row>
    <row r="7" spans="1:21" s="2" customFormat="1" ht="63" customHeight="1">
      <c r="B7" s="393"/>
      <c r="C7" s="393"/>
      <c r="D7" s="396"/>
      <c r="E7" s="396"/>
      <c r="F7" s="293" t="s">
        <v>38</v>
      </c>
      <c r="G7" s="75" t="s">
        <v>39</v>
      </c>
      <c r="H7" s="74" t="s">
        <v>40</v>
      </c>
      <c r="I7" s="75" t="s">
        <v>41</v>
      </c>
      <c r="J7" s="74" t="s">
        <v>40</v>
      </c>
      <c r="K7" s="75" t="s">
        <v>43</v>
      </c>
      <c r="L7" s="74" t="s">
        <v>43</v>
      </c>
      <c r="M7" s="75" t="s">
        <v>41</v>
      </c>
      <c r="N7" s="74" t="s">
        <v>44</v>
      </c>
      <c r="O7" s="75" t="s">
        <v>42</v>
      </c>
      <c r="P7" s="74" t="s">
        <v>45</v>
      </c>
      <c r="Q7" s="294" t="s">
        <v>46</v>
      </c>
      <c r="R7" s="296"/>
      <c r="S7" s="296"/>
      <c r="T7" s="396"/>
      <c r="U7" s="389"/>
    </row>
    <row r="8" spans="1:21" ht="140.4">
      <c r="A8" s="46" t="s">
        <v>255</v>
      </c>
      <c r="B8" s="15" t="s">
        <v>57</v>
      </c>
      <c r="C8" s="15" t="s">
        <v>58</v>
      </c>
      <c r="D8" s="288"/>
      <c r="E8" s="288" t="s">
        <v>824</v>
      </c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291">
        <f t="shared" ref="R8" si="0">F8+G8+H8+I8+J8+K8+L8+M8+N8+O8+P8+Q8</f>
        <v>0</v>
      </c>
      <c r="S8" s="291"/>
      <c r="T8" s="38" t="e">
        <f t="shared" ref="T8" si="1">R8/E8</f>
        <v>#VALUE!</v>
      </c>
      <c r="U8" s="14"/>
    </row>
    <row r="9" spans="1:21" ht="78">
      <c r="A9" s="46"/>
      <c r="B9" s="15" t="s">
        <v>59</v>
      </c>
      <c r="C9" s="15" t="s">
        <v>428</v>
      </c>
      <c r="D9" s="288"/>
      <c r="E9" s="288" t="s">
        <v>824</v>
      </c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291">
        <f t="shared" ref="R9:R11" si="2">F9+G9+H9+I9+J9+K9+L9+M9+N9+O9+P9+Q9</f>
        <v>0</v>
      </c>
      <c r="S9" s="291"/>
      <c r="T9" s="38" t="e">
        <f t="shared" ref="T9:T11" si="3">R9/E9</f>
        <v>#VALUE!</v>
      </c>
      <c r="U9" s="14"/>
    </row>
    <row r="10" spans="1:21" ht="93.6">
      <c r="A10" s="47" t="s">
        <v>256</v>
      </c>
      <c r="B10" s="15" t="s">
        <v>60</v>
      </c>
      <c r="C10" s="15" t="s">
        <v>429</v>
      </c>
      <c r="D10" s="288"/>
      <c r="E10" s="288" t="s">
        <v>824</v>
      </c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291">
        <f t="shared" si="2"/>
        <v>0</v>
      </c>
      <c r="S10" s="291"/>
      <c r="T10" s="38" t="e">
        <f t="shared" si="3"/>
        <v>#VALUE!</v>
      </c>
      <c r="U10" s="77"/>
    </row>
    <row r="11" spans="1:21" ht="62.4">
      <c r="A11" s="47" t="s">
        <v>276</v>
      </c>
      <c r="B11" s="15" t="s">
        <v>61</v>
      </c>
      <c r="C11" s="15" t="s">
        <v>430</v>
      </c>
      <c r="D11" s="288"/>
      <c r="E11" s="306" t="s">
        <v>824</v>
      </c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291">
        <f t="shared" si="2"/>
        <v>0</v>
      </c>
      <c r="S11" s="291"/>
      <c r="T11" s="38" t="e">
        <f t="shared" si="3"/>
        <v>#VALUE!</v>
      </c>
      <c r="U11" s="77"/>
    </row>
    <row r="12" spans="1:21" ht="72">
      <c r="A12" s="80" t="s">
        <v>259</v>
      </c>
      <c r="B12" s="91" t="s">
        <v>62</v>
      </c>
      <c r="C12" s="91" t="s">
        <v>431</v>
      </c>
      <c r="D12" s="289" t="s">
        <v>823</v>
      </c>
      <c r="E12" s="289" t="s">
        <v>824</v>
      </c>
      <c r="F12" s="290"/>
      <c r="G12" s="290"/>
      <c r="H12" s="290"/>
      <c r="I12" s="290"/>
      <c r="J12" s="290"/>
      <c r="K12" s="290"/>
      <c r="L12" s="290"/>
      <c r="M12" s="290"/>
      <c r="N12" s="290"/>
      <c r="O12" s="290"/>
      <c r="P12" s="290"/>
      <c r="Q12" s="290"/>
      <c r="R12" s="290">
        <f>F12+G12+H12+I12+J12+K12+L12+M12+N12+O12+P12+Q12</f>
        <v>0</v>
      </c>
      <c r="S12" s="290" t="e">
        <f>R12/D12</f>
        <v>#VALUE!</v>
      </c>
      <c r="T12" s="38" t="e">
        <f>(S12-1)</f>
        <v>#VALUE!</v>
      </c>
      <c r="U12" s="77"/>
    </row>
    <row r="13" spans="1:21" ht="78">
      <c r="A13" s="46" t="s">
        <v>260</v>
      </c>
      <c r="B13" s="15" t="s">
        <v>63</v>
      </c>
      <c r="C13" s="15" t="s">
        <v>432</v>
      </c>
      <c r="D13" s="288"/>
      <c r="E13" s="306" t="s">
        <v>824</v>
      </c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291">
        <f t="shared" ref="R13:R16" si="4">F13+G13+H13+I13+J13+K13+L13+M13+N13+O13+P13+Q13</f>
        <v>0</v>
      </c>
      <c r="S13" s="291"/>
      <c r="T13" s="38" t="e">
        <f t="shared" ref="T13:T16" si="5">R13/E13</f>
        <v>#VALUE!</v>
      </c>
      <c r="U13" s="13"/>
    </row>
    <row r="14" spans="1:21" ht="46.8">
      <c r="A14" s="46" t="s">
        <v>275</v>
      </c>
      <c r="B14" s="15" t="s">
        <v>64</v>
      </c>
      <c r="C14" s="15" t="s">
        <v>433</v>
      </c>
      <c r="D14" s="288"/>
      <c r="E14" s="288" t="s">
        <v>824</v>
      </c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291">
        <f t="shared" si="4"/>
        <v>0</v>
      </c>
      <c r="S14" s="291"/>
      <c r="T14" s="38" t="e">
        <f t="shared" si="5"/>
        <v>#VALUE!</v>
      </c>
      <c r="U14" s="13"/>
    </row>
    <row r="15" spans="1:21" ht="62.4">
      <c r="A15" s="46" t="s">
        <v>277</v>
      </c>
      <c r="B15" s="15" t="s">
        <v>65</v>
      </c>
      <c r="C15" s="15" t="s">
        <v>434</v>
      </c>
      <c r="D15" s="288"/>
      <c r="E15" s="288" t="s">
        <v>824</v>
      </c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291">
        <f t="shared" si="4"/>
        <v>0</v>
      </c>
      <c r="S15" s="291"/>
      <c r="T15" s="38" t="e">
        <f t="shared" si="5"/>
        <v>#VALUE!</v>
      </c>
      <c r="U15" s="13"/>
    </row>
    <row r="16" spans="1:21" ht="46.8">
      <c r="A16" s="46" t="s">
        <v>261</v>
      </c>
      <c r="B16" s="15" t="s">
        <v>66</v>
      </c>
      <c r="C16" s="15" t="s">
        <v>67</v>
      </c>
      <c r="D16" s="288"/>
      <c r="E16" s="288" t="s">
        <v>824</v>
      </c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291">
        <f t="shared" si="4"/>
        <v>0</v>
      </c>
      <c r="S16" s="291"/>
      <c r="T16" s="38" t="e">
        <f t="shared" si="5"/>
        <v>#VALUE!</v>
      </c>
      <c r="U16" s="13"/>
    </row>
    <row r="17" spans="1:21" ht="93.6">
      <c r="A17" s="89" t="s">
        <v>262</v>
      </c>
      <c r="B17" s="73" t="s">
        <v>68</v>
      </c>
      <c r="C17" s="73" t="s">
        <v>435</v>
      </c>
      <c r="D17" s="73"/>
      <c r="E17" s="72"/>
      <c r="F17" s="88"/>
      <c r="G17" s="88"/>
      <c r="H17" s="88"/>
      <c r="I17" s="88"/>
      <c r="J17" s="88"/>
      <c r="K17" s="88"/>
      <c r="L17" s="88"/>
      <c r="M17" s="88"/>
      <c r="N17" s="88"/>
      <c r="O17" s="88"/>
      <c r="P17" s="88"/>
      <c r="Q17" s="88"/>
      <c r="R17" s="89"/>
      <c r="S17" s="89"/>
      <c r="T17" s="90" t="s">
        <v>436</v>
      </c>
      <c r="U17" s="13"/>
    </row>
    <row r="18" spans="1:21" ht="62.4">
      <c r="A18" s="46" t="s">
        <v>278</v>
      </c>
      <c r="B18" s="15" t="s">
        <v>69</v>
      </c>
      <c r="C18" s="15" t="s">
        <v>437</v>
      </c>
      <c r="D18" s="288"/>
      <c r="E18" s="288" t="s">
        <v>824</v>
      </c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291">
        <f t="shared" ref="R18:R22" si="6">F18+G18+H18+I18+J18+K18+L18+M18+N18+O18+P18+Q18</f>
        <v>0</v>
      </c>
      <c r="S18" s="291"/>
      <c r="T18" s="38" t="e">
        <f t="shared" ref="T18:T22" si="7">R18/E18</f>
        <v>#VALUE!</v>
      </c>
      <c r="U18" s="13"/>
    </row>
    <row r="19" spans="1:21" ht="46.8">
      <c r="A19" s="46" t="s">
        <v>264</v>
      </c>
      <c r="B19" s="15" t="s">
        <v>438</v>
      </c>
      <c r="C19" s="15" t="s">
        <v>439</v>
      </c>
      <c r="D19" s="288"/>
      <c r="E19" s="288" t="s">
        <v>824</v>
      </c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291">
        <f t="shared" si="6"/>
        <v>0</v>
      </c>
      <c r="S19" s="291"/>
      <c r="T19" s="38" t="e">
        <f t="shared" si="7"/>
        <v>#VALUE!</v>
      </c>
      <c r="U19" s="13"/>
    </row>
    <row r="20" spans="1:21" ht="46.8">
      <c r="A20" s="46" t="s">
        <v>265</v>
      </c>
      <c r="B20" s="15" t="s">
        <v>440</v>
      </c>
      <c r="C20" s="15" t="s">
        <v>441</v>
      </c>
      <c r="D20" s="288"/>
      <c r="E20" s="288" t="s">
        <v>824</v>
      </c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291">
        <f t="shared" si="6"/>
        <v>0</v>
      </c>
      <c r="S20" s="291"/>
      <c r="T20" s="38" t="e">
        <f t="shared" si="7"/>
        <v>#VALUE!</v>
      </c>
      <c r="U20" s="13"/>
    </row>
    <row r="21" spans="1:21" ht="46.8">
      <c r="A21" s="46" t="s">
        <v>266</v>
      </c>
      <c r="B21" s="15" t="s">
        <v>70</v>
      </c>
      <c r="C21" s="15" t="s">
        <v>442</v>
      </c>
      <c r="D21" s="288"/>
      <c r="E21" s="288" t="s">
        <v>824</v>
      </c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291">
        <f t="shared" si="6"/>
        <v>0</v>
      </c>
      <c r="S21" s="291"/>
      <c r="T21" s="38" t="e">
        <f t="shared" si="7"/>
        <v>#VALUE!</v>
      </c>
      <c r="U21" s="13"/>
    </row>
    <row r="22" spans="1:21" ht="46.8">
      <c r="A22" s="46" t="s">
        <v>267</v>
      </c>
      <c r="B22" s="15" t="s">
        <v>71</v>
      </c>
      <c r="C22" s="15" t="s">
        <v>443</v>
      </c>
      <c r="D22" s="288"/>
      <c r="E22" s="288" t="s">
        <v>824</v>
      </c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291">
        <f t="shared" si="6"/>
        <v>0</v>
      </c>
      <c r="S22" s="291"/>
      <c r="T22" s="38" t="e">
        <f t="shared" si="7"/>
        <v>#VALUE!</v>
      </c>
      <c r="U22" s="13"/>
    </row>
  </sheetData>
  <sheetProtection algorithmName="SHA-512" hashValue="VzCzrietWuNpnhRMA96HO+83F7+vEB65cQlJlBD0Zvn5i/Gs6PhqZkgGsKGFUusKJfcb7FPwYJmoLlLIePq3ug==" saltValue="ym1+GqxKmUhjczV+LeCypg==" spinCount="100000" sheet="1" objects="1" scenarios="1"/>
  <mergeCells count="10">
    <mergeCell ref="F6:Q6"/>
    <mergeCell ref="T6:T7"/>
    <mergeCell ref="U6:U7"/>
    <mergeCell ref="B1:C1"/>
    <mergeCell ref="B2:C2"/>
    <mergeCell ref="B5:C5"/>
    <mergeCell ref="B6:B7"/>
    <mergeCell ref="C6:C7"/>
    <mergeCell ref="E6:E7"/>
    <mergeCell ref="D6:D7"/>
  </mergeCells>
  <conditionalFormatting sqref="T8:T11">
    <cfRule type="cellIs" dxfId="25" priority="22" operator="between">
      <formula>0.8</formula>
      <formula>1.1</formula>
    </cfRule>
    <cfRule type="cellIs" dxfId="24" priority="23" operator="between">
      <formula>0.61</formula>
      <formula>0.79</formula>
    </cfRule>
    <cfRule type="cellIs" dxfId="23" priority="24" operator="between">
      <formula>0.51</formula>
      <formula>0.6</formula>
    </cfRule>
    <cfRule type="cellIs" dxfId="22" priority="25" operator="lessThan">
      <formula>0.51</formula>
    </cfRule>
  </conditionalFormatting>
  <conditionalFormatting sqref="T12">
    <cfRule type="cellIs" dxfId="21" priority="1" operator="between">
      <formula>1%</formula>
      <formula>20%</formula>
    </cfRule>
    <cfRule type="cellIs" dxfId="20" priority="2" stopIfTrue="1" operator="between">
      <formula>-1%</formula>
      <formula>-20%</formula>
    </cfRule>
    <cfRule type="cellIs" dxfId="19" priority="3" stopIfTrue="1" operator="between">
      <formula>-0.9%</formula>
      <formula>0.9%</formula>
    </cfRule>
  </conditionalFormatting>
  <conditionalFormatting sqref="T13:T16">
    <cfRule type="cellIs" dxfId="18" priority="18" operator="between">
      <formula>0.8</formula>
      <formula>1.1</formula>
    </cfRule>
    <cfRule type="cellIs" dxfId="17" priority="19" operator="between">
      <formula>0.61</formula>
      <formula>0.79</formula>
    </cfRule>
    <cfRule type="cellIs" dxfId="16" priority="20" operator="between">
      <formula>0.51</formula>
      <formula>0.6</formula>
    </cfRule>
    <cfRule type="cellIs" dxfId="15" priority="21" operator="lessThan">
      <formula>0.51</formula>
    </cfRule>
  </conditionalFormatting>
  <conditionalFormatting sqref="T18:T22">
    <cfRule type="cellIs" dxfId="14" priority="14" operator="between">
      <formula>0.8</formula>
      <formula>1.1</formula>
    </cfRule>
    <cfRule type="cellIs" dxfId="13" priority="15" operator="between">
      <formula>0.61</formula>
      <formula>0.79</formula>
    </cfRule>
    <cfRule type="cellIs" dxfId="12" priority="16" operator="between">
      <formula>0.51</formula>
      <formula>0.6</formula>
    </cfRule>
    <cfRule type="cellIs" dxfId="11" priority="17" operator="lessThan">
      <formula>0.51</formula>
    </cfRule>
  </conditionalFormatting>
  <pageMargins left="0.7" right="0.7" top="0.75" bottom="0.75" header="0.3" footer="0.3"/>
  <legacy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D00C4C-63D5-47CF-9F3B-346B498C5B1B}">
  <dimension ref="A1:U30"/>
  <sheetViews>
    <sheetView topLeftCell="D1" zoomScale="80" zoomScaleNormal="80" workbookViewId="0">
      <selection activeCell="W9" sqref="W9"/>
    </sheetView>
  </sheetViews>
  <sheetFormatPr baseColWidth="10" defaultRowHeight="14.4"/>
  <cols>
    <col min="1" max="1" width="14.6640625" bestFit="1" customWidth="1"/>
    <col min="2" max="2" width="61.109375" customWidth="1"/>
    <col min="3" max="3" width="23.109375" bestFit="1" customWidth="1"/>
    <col min="4" max="4" width="19.33203125" customWidth="1"/>
    <col min="5" max="5" width="27.33203125" bestFit="1" customWidth="1"/>
    <col min="18" max="19" width="11.44140625" hidden="1" customWidth="1"/>
    <col min="20" max="20" width="33.5546875" bestFit="1" customWidth="1"/>
    <col min="21" max="21" width="22.5546875" customWidth="1"/>
  </cols>
  <sheetData>
    <row r="1" spans="1:21">
      <c r="B1" s="395" t="s">
        <v>0</v>
      </c>
      <c r="C1" s="395"/>
      <c r="D1" s="9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B2" s="395" t="s">
        <v>32</v>
      </c>
      <c r="C2" s="395"/>
      <c r="D2" s="68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>
      <c r="B3" s="140" t="s">
        <v>1</v>
      </c>
      <c r="C3" s="140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>
      <c r="B4" s="140" t="s">
        <v>2</v>
      </c>
      <c r="C4" s="140" t="s">
        <v>47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>
      <c r="B5" s="395" t="s">
        <v>24</v>
      </c>
      <c r="C5" s="395"/>
      <c r="D5" s="9"/>
      <c r="E5" s="5" t="s">
        <v>383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15.75" customHeight="1" thickBot="1">
      <c r="B6" s="393" t="s">
        <v>25</v>
      </c>
      <c r="C6" s="393" t="s">
        <v>7</v>
      </c>
      <c r="D6" s="396" t="s">
        <v>817</v>
      </c>
      <c r="E6" s="396" t="s">
        <v>818</v>
      </c>
      <c r="F6" s="391" t="s">
        <v>26</v>
      </c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295"/>
      <c r="S6" s="295"/>
      <c r="T6" s="396" t="s">
        <v>819</v>
      </c>
      <c r="U6" s="389" t="s">
        <v>31</v>
      </c>
    </row>
    <row r="7" spans="1:21" ht="72" customHeight="1">
      <c r="A7" s="2"/>
      <c r="B7" s="393"/>
      <c r="C7" s="393"/>
      <c r="D7" s="396"/>
      <c r="E7" s="396"/>
      <c r="F7" s="293" t="s">
        <v>38</v>
      </c>
      <c r="G7" s="75" t="s">
        <v>39</v>
      </c>
      <c r="H7" s="74" t="s">
        <v>40</v>
      </c>
      <c r="I7" s="75" t="s">
        <v>41</v>
      </c>
      <c r="J7" s="74" t="s">
        <v>40</v>
      </c>
      <c r="K7" s="75" t="s">
        <v>43</v>
      </c>
      <c r="L7" s="74" t="s">
        <v>43</v>
      </c>
      <c r="M7" s="75" t="s">
        <v>41</v>
      </c>
      <c r="N7" s="74" t="s">
        <v>44</v>
      </c>
      <c r="O7" s="75" t="s">
        <v>42</v>
      </c>
      <c r="P7" s="74" t="s">
        <v>45</v>
      </c>
      <c r="Q7" s="294" t="s">
        <v>46</v>
      </c>
      <c r="R7" s="296"/>
      <c r="S7" s="296"/>
      <c r="T7" s="396"/>
      <c r="U7" s="389"/>
    </row>
    <row r="8" spans="1:21" ht="72">
      <c r="A8" s="20" t="s">
        <v>255</v>
      </c>
      <c r="B8" s="20" t="s">
        <v>384</v>
      </c>
      <c r="C8" s="20" t="s">
        <v>385</v>
      </c>
      <c r="D8" s="288"/>
      <c r="E8" s="288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291">
        <f t="shared" ref="R8" si="0">F8+G8+H8+I8+J8+K8+L8+M8+N8+O8+P8+Q8</f>
        <v>0</v>
      </c>
      <c r="S8" s="291"/>
      <c r="T8" s="38" t="e">
        <f t="shared" ref="T8" si="1">R8/E8</f>
        <v>#DIV/0!</v>
      </c>
      <c r="U8" s="14"/>
    </row>
    <row r="9" spans="1:21" ht="57.6">
      <c r="A9" s="98" t="s">
        <v>256</v>
      </c>
      <c r="B9" s="98" t="s">
        <v>386</v>
      </c>
      <c r="C9" s="98" t="s">
        <v>387</v>
      </c>
      <c r="D9" s="289">
        <v>2500</v>
      </c>
      <c r="E9" s="289">
        <v>2000</v>
      </c>
      <c r="F9" s="290"/>
      <c r="G9" s="290"/>
      <c r="H9" s="290"/>
      <c r="I9" s="290"/>
      <c r="J9" s="290"/>
      <c r="K9" s="290"/>
      <c r="L9" s="290"/>
      <c r="M9" s="290"/>
      <c r="N9" s="290"/>
      <c r="O9" s="290"/>
      <c r="P9" s="290"/>
      <c r="Q9" s="290"/>
      <c r="R9" s="290">
        <f>F9+G9+H9+I9+J9+K9+L9+M9+N9+O9+P9+Q9</f>
        <v>0</v>
      </c>
      <c r="S9" s="290">
        <f>R9/D9</f>
        <v>0</v>
      </c>
      <c r="T9" s="38">
        <f>(S9-1)</f>
        <v>-1</v>
      </c>
      <c r="U9" s="14"/>
    </row>
    <row r="10" spans="1:21" ht="72">
      <c r="A10" s="20" t="s">
        <v>414</v>
      </c>
      <c r="B10" s="20" t="s">
        <v>388</v>
      </c>
      <c r="C10" s="20" t="s">
        <v>495</v>
      </c>
      <c r="D10" s="288"/>
      <c r="E10" s="288" t="s">
        <v>824</v>
      </c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291">
        <f t="shared" ref="R10:R29" si="2">F10+G10+H10+I10+J10+K10+L10+M10+N10+O10+P10+Q10</f>
        <v>0</v>
      </c>
      <c r="S10" s="291"/>
      <c r="T10" s="38" t="e">
        <f t="shared" ref="T10:T29" si="3">R10/E10</f>
        <v>#VALUE!</v>
      </c>
      <c r="U10" s="77"/>
    </row>
    <row r="11" spans="1:21" ht="72">
      <c r="A11" s="20" t="s">
        <v>415</v>
      </c>
      <c r="B11" s="20" t="s">
        <v>389</v>
      </c>
      <c r="C11" s="20" t="s">
        <v>390</v>
      </c>
      <c r="D11" s="288"/>
      <c r="E11" s="288" t="s">
        <v>824</v>
      </c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291">
        <f t="shared" si="2"/>
        <v>0</v>
      </c>
      <c r="S11" s="291"/>
      <c r="T11" s="38" t="e">
        <f t="shared" si="3"/>
        <v>#VALUE!</v>
      </c>
      <c r="U11" s="14"/>
    </row>
    <row r="12" spans="1:21" ht="100.8">
      <c r="A12" s="20" t="s">
        <v>416</v>
      </c>
      <c r="B12" s="20" t="s">
        <v>391</v>
      </c>
      <c r="C12" s="20" t="s">
        <v>392</v>
      </c>
      <c r="D12" s="288"/>
      <c r="E12" s="288" t="s">
        <v>824</v>
      </c>
      <c r="F12" s="69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291">
        <f t="shared" si="2"/>
        <v>0</v>
      </c>
      <c r="S12" s="291"/>
      <c r="T12" s="38" t="e">
        <f t="shared" si="3"/>
        <v>#VALUE!</v>
      </c>
      <c r="U12" s="77"/>
    </row>
    <row r="13" spans="1:21" ht="72">
      <c r="A13" s="20" t="s">
        <v>417</v>
      </c>
      <c r="B13" s="20" t="s">
        <v>496</v>
      </c>
      <c r="C13" s="20" t="s">
        <v>497</v>
      </c>
      <c r="D13" s="288"/>
      <c r="E13" s="288" t="s">
        <v>824</v>
      </c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291">
        <f t="shared" si="2"/>
        <v>0</v>
      </c>
      <c r="S13" s="291"/>
      <c r="T13" s="38" t="e">
        <f t="shared" si="3"/>
        <v>#VALUE!</v>
      </c>
      <c r="U13" s="13"/>
    </row>
    <row r="14" spans="1:21" ht="57.6">
      <c r="A14" s="20" t="s">
        <v>415</v>
      </c>
      <c r="B14" s="20" t="s">
        <v>393</v>
      </c>
      <c r="C14" s="20" t="s">
        <v>394</v>
      </c>
      <c r="D14" s="288"/>
      <c r="E14" s="288" t="s">
        <v>824</v>
      </c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291">
        <f t="shared" si="2"/>
        <v>0</v>
      </c>
      <c r="S14" s="291"/>
      <c r="T14" s="38" t="e">
        <f t="shared" si="3"/>
        <v>#VALUE!</v>
      </c>
      <c r="U14" s="13"/>
    </row>
    <row r="15" spans="1:21" ht="57.6">
      <c r="A15" s="20" t="s">
        <v>416</v>
      </c>
      <c r="B15" s="20" t="s">
        <v>395</v>
      </c>
      <c r="C15" s="20" t="s">
        <v>396</v>
      </c>
      <c r="D15" s="288"/>
      <c r="E15" s="288">
        <v>6</v>
      </c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291">
        <f t="shared" si="2"/>
        <v>0</v>
      </c>
      <c r="S15" s="291"/>
      <c r="T15" s="38">
        <f t="shared" si="3"/>
        <v>0</v>
      </c>
      <c r="U15" s="13"/>
    </row>
    <row r="16" spans="1:21" ht="57.6">
      <c r="A16" s="20" t="s">
        <v>418</v>
      </c>
      <c r="B16" s="20" t="s">
        <v>498</v>
      </c>
      <c r="C16" s="20" t="s">
        <v>499</v>
      </c>
      <c r="D16" s="288"/>
      <c r="E16" s="288" t="s">
        <v>824</v>
      </c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291">
        <f t="shared" si="2"/>
        <v>0</v>
      </c>
      <c r="S16" s="291"/>
      <c r="T16" s="38" t="e">
        <f t="shared" si="3"/>
        <v>#VALUE!</v>
      </c>
      <c r="U16" s="13"/>
    </row>
    <row r="17" spans="1:21" ht="72">
      <c r="A17" s="20" t="s">
        <v>415</v>
      </c>
      <c r="B17" s="20" t="s">
        <v>397</v>
      </c>
      <c r="C17" s="20" t="s">
        <v>398</v>
      </c>
      <c r="D17" s="288"/>
      <c r="E17" s="288" t="s">
        <v>824</v>
      </c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291">
        <f t="shared" si="2"/>
        <v>0</v>
      </c>
      <c r="S17" s="291"/>
      <c r="T17" s="38" t="e">
        <f t="shared" si="3"/>
        <v>#VALUE!</v>
      </c>
      <c r="U17" s="13"/>
    </row>
    <row r="18" spans="1:21" ht="43.2">
      <c r="A18" s="20" t="s">
        <v>419</v>
      </c>
      <c r="B18" s="20" t="s">
        <v>500</v>
      </c>
      <c r="C18" s="20" t="s">
        <v>501</v>
      </c>
      <c r="D18" s="288"/>
      <c r="E18" s="288" t="s">
        <v>824</v>
      </c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291">
        <f t="shared" si="2"/>
        <v>0</v>
      </c>
      <c r="S18" s="291"/>
      <c r="T18" s="38" t="e">
        <f t="shared" si="3"/>
        <v>#VALUE!</v>
      </c>
      <c r="U18" s="13"/>
    </row>
    <row r="19" spans="1:21" ht="72">
      <c r="A19" s="20" t="s">
        <v>415</v>
      </c>
      <c r="B19" s="20" t="s">
        <v>399</v>
      </c>
      <c r="C19" s="20" t="s">
        <v>400</v>
      </c>
      <c r="D19" s="288"/>
      <c r="E19" s="288" t="s">
        <v>824</v>
      </c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291">
        <f t="shared" si="2"/>
        <v>0</v>
      </c>
      <c r="S19" s="291"/>
      <c r="T19" s="38" t="e">
        <f t="shared" si="3"/>
        <v>#VALUE!</v>
      </c>
      <c r="U19" s="13"/>
    </row>
    <row r="20" spans="1:21" ht="43.2">
      <c r="A20" s="20" t="s">
        <v>420</v>
      </c>
      <c r="B20" s="20" t="s">
        <v>502</v>
      </c>
      <c r="C20" s="20" t="s">
        <v>401</v>
      </c>
      <c r="D20" s="288"/>
      <c r="E20" s="288" t="s">
        <v>824</v>
      </c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291">
        <f t="shared" si="2"/>
        <v>0</v>
      </c>
      <c r="S20" s="291"/>
      <c r="T20" s="38" t="e">
        <f t="shared" si="3"/>
        <v>#VALUE!</v>
      </c>
      <c r="U20" s="13"/>
    </row>
    <row r="21" spans="1:21" ht="100.8">
      <c r="A21" s="20" t="s">
        <v>415</v>
      </c>
      <c r="B21" s="20" t="s">
        <v>402</v>
      </c>
      <c r="C21" s="20" t="s">
        <v>403</v>
      </c>
      <c r="D21" s="288"/>
      <c r="E21" s="288" t="s">
        <v>824</v>
      </c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291">
        <f t="shared" si="2"/>
        <v>0</v>
      </c>
      <c r="S21" s="291"/>
      <c r="T21" s="38" t="e">
        <f t="shared" si="3"/>
        <v>#VALUE!</v>
      </c>
      <c r="U21" s="13"/>
    </row>
    <row r="22" spans="1:21" ht="57.6">
      <c r="A22" s="20" t="s">
        <v>421</v>
      </c>
      <c r="B22" s="20" t="s">
        <v>503</v>
      </c>
      <c r="C22" s="20" t="s">
        <v>504</v>
      </c>
      <c r="D22" s="288"/>
      <c r="E22" s="288" t="s">
        <v>824</v>
      </c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291">
        <f t="shared" si="2"/>
        <v>0</v>
      </c>
      <c r="S22" s="291"/>
      <c r="T22" s="38" t="e">
        <f t="shared" si="3"/>
        <v>#VALUE!</v>
      </c>
      <c r="U22" s="13"/>
    </row>
    <row r="23" spans="1:21" ht="57.6">
      <c r="A23" s="20" t="s">
        <v>415</v>
      </c>
      <c r="B23" s="20" t="s">
        <v>404</v>
      </c>
      <c r="C23" s="20" t="s">
        <v>405</v>
      </c>
      <c r="D23" s="288"/>
      <c r="E23" s="288" t="s">
        <v>824</v>
      </c>
      <c r="F23" s="69"/>
      <c r="G23" s="69"/>
      <c r="H23" s="69"/>
      <c r="I23" s="69"/>
      <c r="J23" s="69"/>
      <c r="K23" s="69"/>
      <c r="L23" s="69"/>
      <c r="M23" s="69"/>
      <c r="N23" s="69"/>
      <c r="O23" s="69"/>
      <c r="P23" s="69"/>
      <c r="Q23" s="69"/>
      <c r="R23" s="291">
        <f t="shared" si="2"/>
        <v>0</v>
      </c>
      <c r="S23" s="291"/>
      <c r="T23" s="38" t="e">
        <f t="shared" si="3"/>
        <v>#VALUE!</v>
      </c>
      <c r="U23" s="13"/>
    </row>
    <row r="24" spans="1:21" ht="57.6">
      <c r="A24" s="20" t="s">
        <v>416</v>
      </c>
      <c r="B24" s="20" t="s">
        <v>406</v>
      </c>
      <c r="C24" s="20" t="s">
        <v>405</v>
      </c>
      <c r="D24" s="288"/>
      <c r="E24" s="288" t="s">
        <v>824</v>
      </c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291">
        <f t="shared" si="2"/>
        <v>0</v>
      </c>
      <c r="S24" s="291"/>
      <c r="T24" s="38" t="e">
        <f t="shared" si="3"/>
        <v>#VALUE!</v>
      </c>
      <c r="U24" s="13"/>
    </row>
    <row r="25" spans="1:21" ht="57.6">
      <c r="A25" s="20" t="s">
        <v>422</v>
      </c>
      <c r="B25" s="20" t="s">
        <v>505</v>
      </c>
      <c r="C25" s="20" t="s">
        <v>407</v>
      </c>
      <c r="D25" s="288"/>
      <c r="E25" s="288" t="s">
        <v>824</v>
      </c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291">
        <f t="shared" si="2"/>
        <v>0</v>
      </c>
      <c r="S25" s="291"/>
      <c r="T25" s="38" t="e">
        <f t="shared" si="3"/>
        <v>#VALUE!</v>
      </c>
      <c r="U25" s="13"/>
    </row>
    <row r="26" spans="1:21" ht="72">
      <c r="A26" s="20" t="s">
        <v>415</v>
      </c>
      <c r="B26" s="20" t="s">
        <v>408</v>
      </c>
      <c r="C26" s="20" t="s">
        <v>409</v>
      </c>
      <c r="D26" s="288"/>
      <c r="E26" s="288" t="s">
        <v>824</v>
      </c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291">
        <f t="shared" si="2"/>
        <v>0</v>
      </c>
      <c r="S26" s="291"/>
      <c r="T26" s="38" t="e">
        <f t="shared" si="3"/>
        <v>#VALUE!</v>
      </c>
      <c r="U26" s="13"/>
    </row>
    <row r="27" spans="1:21" ht="43.2">
      <c r="A27" s="20" t="s">
        <v>416</v>
      </c>
      <c r="B27" s="20" t="s">
        <v>410</v>
      </c>
      <c r="C27" s="20" t="s">
        <v>411</v>
      </c>
      <c r="D27" s="288"/>
      <c r="E27" s="288" t="s">
        <v>824</v>
      </c>
      <c r="F27" s="69"/>
      <c r="G27" s="69"/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291">
        <f t="shared" si="2"/>
        <v>0</v>
      </c>
      <c r="S27" s="291"/>
      <c r="T27" s="38" t="e">
        <f t="shared" si="3"/>
        <v>#VALUE!</v>
      </c>
      <c r="U27" s="13"/>
    </row>
    <row r="28" spans="1:21" ht="43.2">
      <c r="A28" s="20" t="s">
        <v>423</v>
      </c>
      <c r="B28" s="20" t="s">
        <v>506</v>
      </c>
      <c r="C28" s="20" t="s">
        <v>507</v>
      </c>
      <c r="D28" s="288"/>
      <c r="E28" s="288" t="s">
        <v>824</v>
      </c>
      <c r="F28" s="69"/>
      <c r="G28" s="69"/>
      <c r="H28" s="69"/>
      <c r="I28" s="69"/>
      <c r="J28" s="69"/>
      <c r="K28" s="69"/>
      <c r="L28" s="69"/>
      <c r="M28" s="69"/>
      <c r="N28" s="69"/>
      <c r="O28" s="69"/>
      <c r="P28" s="69"/>
      <c r="Q28" s="69"/>
      <c r="R28" s="291">
        <f t="shared" si="2"/>
        <v>0</v>
      </c>
      <c r="S28" s="291"/>
      <c r="T28" s="38" t="e">
        <f t="shared" si="3"/>
        <v>#VALUE!</v>
      </c>
      <c r="U28" s="13"/>
    </row>
    <row r="29" spans="1:21" ht="72">
      <c r="A29" s="20" t="s">
        <v>415</v>
      </c>
      <c r="B29" s="20" t="s">
        <v>412</v>
      </c>
      <c r="C29" s="20" t="s">
        <v>413</v>
      </c>
      <c r="D29" s="288"/>
      <c r="E29" s="288" t="s">
        <v>824</v>
      </c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291">
        <f t="shared" si="2"/>
        <v>0</v>
      </c>
      <c r="S29" s="291"/>
      <c r="T29" s="38" t="e">
        <f t="shared" si="3"/>
        <v>#VALUE!</v>
      </c>
      <c r="U29" s="13"/>
    </row>
    <row r="30" spans="1:21" ht="15.6">
      <c r="B30" s="34"/>
      <c r="C30" s="20"/>
      <c r="D30" s="218"/>
      <c r="E30" s="219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</row>
  </sheetData>
  <sheetProtection algorithmName="SHA-512" hashValue="+u4dM4wOGcSHkMLeOZLfqaU014v4u5Vyaozi7yNJAFUKunJfIYyShvOVTUQlvgp1xOec1NG2kZW8bIT68l/S5Q==" saltValue="Ms4Yx41hEQgfipAVshjAnw==" spinCount="100000" sheet="1" objects="1" scenarios="1"/>
  <mergeCells count="10">
    <mergeCell ref="F6:Q6"/>
    <mergeCell ref="T6:T7"/>
    <mergeCell ref="U6:U7"/>
    <mergeCell ref="D6:D7"/>
    <mergeCell ref="E6:E7"/>
    <mergeCell ref="B1:C1"/>
    <mergeCell ref="B2:C2"/>
    <mergeCell ref="B5:C5"/>
    <mergeCell ref="B6:B7"/>
    <mergeCell ref="C6:C7"/>
  </mergeCells>
  <conditionalFormatting sqref="T8">
    <cfRule type="cellIs" dxfId="10" priority="10" operator="between">
      <formula>0.8</formula>
      <formula>1.1</formula>
    </cfRule>
    <cfRule type="cellIs" dxfId="9" priority="11" operator="between">
      <formula>0.61</formula>
      <formula>0.79</formula>
    </cfRule>
    <cfRule type="cellIs" dxfId="8" priority="12" operator="between">
      <formula>0.51</formula>
      <formula>0.6</formula>
    </cfRule>
    <cfRule type="cellIs" dxfId="7" priority="13" operator="lessThan">
      <formula>0.51</formula>
    </cfRule>
  </conditionalFormatting>
  <conditionalFormatting sqref="T9">
    <cfRule type="cellIs" dxfId="6" priority="2" operator="between">
      <formula>1%</formula>
      <formula>20%</formula>
    </cfRule>
    <cfRule type="cellIs" dxfId="5" priority="3" stopIfTrue="1" operator="between">
      <formula>-1%</formula>
      <formula>-20%</formula>
    </cfRule>
    <cfRule type="cellIs" dxfId="4" priority="5" stopIfTrue="1" operator="between">
      <formula>-0.9%</formula>
      <formula>0.9%</formula>
    </cfRule>
  </conditionalFormatting>
  <conditionalFormatting sqref="T10:T29">
    <cfRule type="cellIs" dxfId="3" priority="6" operator="between">
      <formula>0.8</formula>
      <formula>1.1</formula>
    </cfRule>
    <cfRule type="cellIs" dxfId="2" priority="7" operator="between">
      <formula>0.61</formula>
      <formula>0.79</formula>
    </cfRule>
    <cfRule type="cellIs" dxfId="1" priority="8" operator="between">
      <formula>0.51</formula>
      <formula>0.6</formula>
    </cfRule>
    <cfRule type="cellIs" dxfId="0" priority="9" operator="lessThan">
      <formula>0.51</formula>
    </cfRule>
  </conditionalFormatting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31</vt:i4>
      </vt:variant>
    </vt:vector>
  </HeadingPairs>
  <TitlesOfParts>
    <vt:vector size="31" baseType="lpstr">
      <vt:lpstr>MAPGRAL</vt:lpstr>
      <vt:lpstr>SINDICATURA</vt:lpstr>
      <vt:lpstr>S. H. AYUNTAMIENTO</vt:lpstr>
      <vt:lpstr>REGIDORES</vt:lpstr>
      <vt:lpstr>TESORERÍA MODIFICADA </vt:lpstr>
      <vt:lpstr>FISCALIZACIÓN</vt:lpstr>
      <vt:lpstr>CATASTRO</vt:lpstr>
      <vt:lpstr>DESPACHO</vt:lpstr>
      <vt:lpstr>MIGRANTE</vt:lpstr>
      <vt:lpstr>MUJER</vt:lpstr>
      <vt:lpstr>DERECHOS HUMANOS</vt:lpstr>
      <vt:lpstr>COMUNICACIÓN</vt:lpstr>
      <vt:lpstr>TRANSPARENCIA</vt:lpstr>
      <vt:lpstr>PLANEACIÓN</vt:lpstr>
      <vt:lpstr>OBRAS PÚBLICAS</vt:lpstr>
      <vt:lpstr>DESARROLLO URBANO</vt:lpstr>
      <vt:lpstr>DESARROLLO SOCIAL</vt:lpstr>
      <vt:lpstr>DESARROLLO ECONÓMICO</vt:lpstr>
      <vt:lpstr>CASA DE CULTURA</vt:lpstr>
      <vt:lpstr>TURISMO</vt:lpstr>
      <vt:lpstr>DEPORTES</vt:lpstr>
      <vt:lpstr>EDUCACIÓN</vt:lpstr>
      <vt:lpstr>AGUA POTABLE</vt:lpstr>
      <vt:lpstr>ECOLOGÍA</vt:lpstr>
      <vt:lpstr>SERVICIOS MUNICIPALES </vt:lpstr>
      <vt:lpstr>PROTECCIÓN CIVIL</vt:lpstr>
      <vt:lpstr>TRÁNSITO</vt:lpstr>
      <vt:lpstr>PREVENCIÓN DEL DELITO</vt:lpstr>
      <vt:lpstr>CONTRALORIA</vt:lpstr>
      <vt:lpstr>SEGURIDAD PÚBLICA</vt:lpstr>
      <vt:lpstr>SMDIF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Javier Mancha García</dc:creator>
  <cp:lastModifiedBy>noe lopez valtierra</cp:lastModifiedBy>
  <cp:lastPrinted>2025-07-30T17:30:25Z</cp:lastPrinted>
  <dcterms:created xsi:type="dcterms:W3CDTF">2025-04-22T17:13:46Z</dcterms:created>
  <dcterms:modified xsi:type="dcterms:W3CDTF">2026-01-14T04:25:46Z</dcterms:modified>
</cp:coreProperties>
</file>