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9" i="1" l="1"/>
  <c r="P49" i="1"/>
  <c r="I49" i="1"/>
  <c r="H49" i="1"/>
  <c r="G49" i="1"/>
  <c r="Q48" i="1"/>
  <c r="P48" i="1"/>
  <c r="O48" i="1"/>
  <c r="N48" i="1"/>
  <c r="Q47" i="1"/>
  <c r="P47" i="1"/>
  <c r="O47" i="1"/>
  <c r="N47" i="1"/>
  <c r="Q46" i="1"/>
  <c r="P46" i="1"/>
  <c r="O46" i="1"/>
  <c r="N46" i="1"/>
  <c r="Q45" i="1"/>
  <c r="P45" i="1"/>
  <c r="O45" i="1"/>
  <c r="N45" i="1"/>
  <c r="Q44" i="1"/>
  <c r="P44" i="1"/>
  <c r="O44" i="1"/>
  <c r="N44" i="1"/>
  <c r="Q43" i="1"/>
  <c r="P43" i="1"/>
  <c r="O43" i="1"/>
  <c r="N43" i="1"/>
  <c r="Q42" i="1"/>
  <c r="P42" i="1"/>
  <c r="O42" i="1"/>
  <c r="N42" i="1"/>
  <c r="Q41" i="1"/>
  <c r="P41" i="1"/>
  <c r="O41" i="1"/>
  <c r="N41" i="1"/>
  <c r="Q40" i="1"/>
  <c r="P40" i="1"/>
  <c r="O40" i="1"/>
  <c r="N40" i="1"/>
  <c r="Q39" i="1"/>
  <c r="P39" i="1"/>
  <c r="O39" i="1"/>
  <c r="N39" i="1"/>
  <c r="Q38" i="1"/>
  <c r="P38" i="1"/>
  <c r="O38" i="1"/>
  <c r="N38" i="1"/>
  <c r="Q37" i="1"/>
  <c r="P37" i="1"/>
  <c r="O37" i="1"/>
  <c r="N37" i="1"/>
  <c r="Q36" i="1"/>
  <c r="P36" i="1"/>
  <c r="O36" i="1"/>
  <c r="N36" i="1"/>
  <c r="Q35" i="1"/>
  <c r="P35" i="1"/>
  <c r="O35" i="1"/>
  <c r="N35" i="1"/>
  <c r="Q34" i="1"/>
  <c r="P34" i="1"/>
  <c r="O34" i="1"/>
  <c r="N34" i="1"/>
  <c r="Q33" i="1"/>
  <c r="P33" i="1"/>
  <c r="O33" i="1"/>
  <c r="N33" i="1"/>
  <c r="Q32" i="1"/>
  <c r="P32" i="1"/>
  <c r="O32" i="1"/>
  <c r="N32" i="1"/>
  <c r="Q31" i="1"/>
  <c r="P31" i="1"/>
  <c r="O31" i="1"/>
  <c r="N31" i="1"/>
  <c r="Q30" i="1"/>
  <c r="P30" i="1"/>
  <c r="O30" i="1"/>
  <c r="N30" i="1"/>
  <c r="Q29" i="1"/>
  <c r="P29" i="1"/>
  <c r="O29" i="1"/>
  <c r="N29" i="1"/>
  <c r="Q28" i="1"/>
  <c r="P28" i="1"/>
  <c r="O28" i="1"/>
  <c r="N28" i="1"/>
  <c r="Q27" i="1"/>
  <c r="P27" i="1"/>
  <c r="O27" i="1"/>
  <c r="N27" i="1"/>
  <c r="Q26" i="1"/>
  <c r="P26" i="1"/>
  <c r="O26" i="1"/>
  <c r="N26" i="1"/>
  <c r="Q25" i="1"/>
  <c r="P25" i="1"/>
  <c r="O25" i="1"/>
  <c r="N25" i="1"/>
  <c r="Q24" i="1"/>
  <c r="P24" i="1"/>
  <c r="O24" i="1"/>
  <c r="N24" i="1"/>
  <c r="Q23" i="1"/>
  <c r="P23" i="1"/>
  <c r="O23" i="1"/>
  <c r="N23" i="1"/>
  <c r="Q22" i="1"/>
  <c r="P22" i="1"/>
  <c r="O22" i="1"/>
  <c r="N22" i="1"/>
  <c r="Q21" i="1"/>
  <c r="P21" i="1"/>
  <c r="O21" i="1"/>
  <c r="N21" i="1"/>
  <c r="Q20" i="1"/>
  <c r="P20" i="1"/>
  <c r="O20" i="1"/>
  <c r="N20" i="1"/>
  <c r="Q19" i="1"/>
  <c r="P19" i="1"/>
  <c r="O19" i="1"/>
  <c r="N19" i="1"/>
  <c r="Q18" i="1"/>
  <c r="P18" i="1"/>
  <c r="O18" i="1"/>
  <c r="N18" i="1"/>
  <c r="Q17" i="1"/>
  <c r="P17" i="1"/>
  <c r="O17" i="1"/>
  <c r="N17" i="1"/>
  <c r="Q16" i="1"/>
  <c r="P16" i="1"/>
  <c r="O16" i="1"/>
  <c r="N16" i="1"/>
  <c r="Q15" i="1"/>
  <c r="P15" i="1"/>
  <c r="O15" i="1"/>
  <c r="N15" i="1"/>
  <c r="Q14" i="1"/>
  <c r="P14" i="1"/>
  <c r="O14" i="1"/>
  <c r="N14" i="1"/>
  <c r="Q13" i="1"/>
  <c r="P13" i="1"/>
  <c r="O13" i="1"/>
  <c r="N13" i="1"/>
  <c r="Q12" i="1"/>
  <c r="P12" i="1"/>
  <c r="O12" i="1"/>
  <c r="N12" i="1"/>
  <c r="Q11" i="1"/>
  <c r="P11" i="1"/>
  <c r="O11" i="1"/>
  <c r="N11" i="1"/>
  <c r="Q10" i="1"/>
  <c r="P10" i="1"/>
  <c r="O10" i="1"/>
  <c r="N10" i="1"/>
  <c r="Q9" i="1"/>
  <c r="P9" i="1"/>
  <c r="O9" i="1"/>
  <c r="N9" i="1"/>
  <c r="Q8" i="1"/>
  <c r="P8" i="1"/>
  <c r="O8" i="1"/>
  <c r="N8" i="1"/>
  <c r="Q7" i="1"/>
  <c r="P7" i="1"/>
  <c r="O7" i="1"/>
  <c r="N7" i="1"/>
  <c r="Q6" i="1"/>
  <c r="P6" i="1"/>
  <c r="O6" i="1"/>
  <c r="N6" i="1"/>
  <c r="Q5" i="1"/>
  <c r="P5" i="1"/>
  <c r="O5" i="1"/>
  <c r="N5" i="1"/>
  <c r="Q4" i="1"/>
  <c r="P4" i="1"/>
  <c r="O4" i="1"/>
  <c r="N4" i="1"/>
</calcChain>
</file>

<file path=xl/sharedStrings.xml><?xml version="1.0" encoding="utf-8"?>
<sst xmlns="http://schemas.openxmlformats.org/spreadsheetml/2006/main" count="338" uniqueCount="136">
  <si>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</si>
  <si>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</si>
  <si>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</si>
  <si>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</si>
  <si>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</si>
  <si>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</si>
  <si>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</si>
  <si>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</si>
  <si>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</si>
  <si>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</si>
  <si>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</si>
  <si>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</si>
  <si>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</si>
  <si>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</si>
  <si>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</si>
  <si>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</si>
  <si>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</si>
  <si>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</si>
  <si>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</si>
  <si>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</si>
  <si>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E0001</t>
  </si>
  <si>
    <t>BIENESTAR SOCIAL Y HUMANO</t>
  </si>
  <si>
    <t>5150</t>
  </si>
  <si>
    <t>BIENES MUEBLES</t>
  </si>
  <si>
    <t>31111M430010000</t>
  </si>
  <si>
    <t>PRESIDENTE</t>
  </si>
  <si>
    <t>Porcentaje</t>
  </si>
  <si>
    <t>E0002</t>
  </si>
  <si>
    <t>PARTICIPACION SOCIAL Y GESTION ESTRATEGICA DE GOB</t>
  </si>
  <si>
    <t>31111M430020000</t>
  </si>
  <si>
    <t>REGIDORES</t>
  </si>
  <si>
    <t>E0003</t>
  </si>
  <si>
    <t>BUEN GOBIERNO</t>
  </si>
  <si>
    <t>31111M430030000</t>
  </si>
  <si>
    <t>SINDICATURA</t>
  </si>
  <si>
    <t>E0004</t>
  </si>
  <si>
    <t>EJERCER POLITICAS INTERNAS Y EXTERNAS DEL H. AYTO</t>
  </si>
  <si>
    <t>31111M430040000</t>
  </si>
  <si>
    <t>SECRETARIA H AYUNTAMIENTO</t>
  </si>
  <si>
    <t>E0005</t>
  </si>
  <si>
    <t>GESTION Y OPERACION DE PROGRAMAS DE DEPORTE</t>
  </si>
  <si>
    <t>31111M430250000</t>
  </si>
  <si>
    <t>D COMISION MUNICIPAL DE DEPORTE</t>
  </si>
  <si>
    <t>E0006</t>
  </si>
  <si>
    <t>GESTION DE PROG PARA EL FORTALE DE LA CULTURA MP</t>
  </si>
  <si>
    <t>31111M430110000</t>
  </si>
  <si>
    <t>DIRECCION DE CASA DE LA CULTURA</t>
  </si>
  <si>
    <t>E0007</t>
  </si>
  <si>
    <t>GEST Y OPER DE PROG PARA EL DESARROLLO SOCIAL</t>
  </si>
  <si>
    <t>31111M430120000</t>
  </si>
  <si>
    <t>DIRECCION DE DESARROLLO SOCIAL Y HUMANO</t>
  </si>
  <si>
    <t>E0008</t>
  </si>
  <si>
    <t>GEST DE ACCIO PARA EL FORT DE LA INFRA Y CONECT MP</t>
  </si>
  <si>
    <t>31111M430130000</t>
  </si>
  <si>
    <t>DIRECCION DESARROLLO URBANO Y OBRAS PUBL</t>
  </si>
  <si>
    <t>E0009</t>
  </si>
  <si>
    <t>GEST DE PROG ENFOCADOS AL FORTALE DEL EMPLEO</t>
  </si>
  <si>
    <t>31111M430140000</t>
  </si>
  <si>
    <t>SUBDIRECCION DE DESARROLLO ECONOMICO</t>
  </si>
  <si>
    <t>E0010</t>
  </si>
  <si>
    <t>GEST DE PROG EN MAT DE FORTALE TURISTICO DEL MPIO</t>
  </si>
  <si>
    <t>31111M430150000</t>
  </si>
  <si>
    <t>DIRECCION DE TURISMO</t>
  </si>
  <si>
    <t>E0011</t>
  </si>
  <si>
    <t>GEST Y OP DE PROG DE PERSVA DE LA PAZ Y ORDEN PCO</t>
  </si>
  <si>
    <t>31111M430160000</t>
  </si>
  <si>
    <t>DIRECCION DE SEGURIDAD PUBLICA</t>
  </si>
  <si>
    <t>E0012</t>
  </si>
  <si>
    <t>OP DE PRO DE TRANSITY MOV PARA UN BUEN CONTOL VIAL</t>
  </si>
  <si>
    <t>31111M430170000</t>
  </si>
  <si>
    <t>DIRECCION TRANSITO MPAL Y PROTECCION CIV</t>
  </si>
  <si>
    <t>E0014</t>
  </si>
  <si>
    <t>APRO SUSTENTABLES DE LOS RECURSOS NATURALES</t>
  </si>
  <si>
    <t>31111M430190000</t>
  </si>
  <si>
    <t>DIRECCION ECOLOGIA AGUA POT ALCAN Y SANE</t>
  </si>
  <si>
    <t>E0016</t>
  </si>
  <si>
    <t>PRESTACION DE LOS SERVICIOS PUBLICOS</t>
  </si>
  <si>
    <t>31111M430200000</t>
  </si>
  <si>
    <t>DIRECCION DE SERVICIOS MUNICIPALES</t>
  </si>
  <si>
    <t>E0017</t>
  </si>
  <si>
    <t>GES Y OP DE PROG SOCIAL DE EDUC NIV BASICO</t>
  </si>
  <si>
    <t>31111M430210000</t>
  </si>
  <si>
    <t>DIRECCION EDUCACION Y ATENC A LA JUVENTU</t>
  </si>
  <si>
    <t>E0019</t>
  </si>
  <si>
    <t>GESY OP DE PROGRAMAS PARA LAS MUJERES</t>
  </si>
  <si>
    <t>31111M430230000</t>
  </si>
  <si>
    <t>COORDINACION MPAL DE LA MUJER VICTORENSE</t>
  </si>
  <si>
    <t>E0022</t>
  </si>
  <si>
    <t>ATEN  MAT JURI DE PROTEC NIÑAS, NIÑOS Y ADOLES</t>
  </si>
  <si>
    <t>31111M430240000</t>
  </si>
  <si>
    <t>PROCURADURIA AUXILIAR</t>
  </si>
  <si>
    <t>F0001</t>
  </si>
  <si>
    <t>TRANSPARENCIA Y DIFUSION GUBERNAMENTAL</t>
  </si>
  <si>
    <t>31111M430090000</t>
  </si>
  <si>
    <t>DIRECCION DE COMUNICACION SOCIAL</t>
  </si>
  <si>
    <t>M0001</t>
  </si>
  <si>
    <t>GESTION, ADM Y EJECUCION DE LAS FINANZAS MPALS</t>
  </si>
  <si>
    <t>31111M430080000</t>
  </si>
  <si>
    <t>TESORERIA MUNICIPAL</t>
  </si>
  <si>
    <t>P0001</t>
  </si>
  <si>
    <t>PLANEACION Y EVAL DE PROG D PARA UN BUEN GOB</t>
  </si>
  <si>
    <t>31111M430070000</t>
  </si>
  <si>
    <t>DIRECCION DE PLANEACION</t>
  </si>
  <si>
    <t>5310</t>
  </si>
  <si>
    <t>5630</t>
  </si>
  <si>
    <t>5660</t>
  </si>
  <si>
    <t>5670</t>
  </si>
  <si>
    <t>6150</t>
  </si>
  <si>
    <t>OBRA</t>
  </si>
  <si>
    <t>K0002</t>
  </si>
  <si>
    <t>INFRAESTRUCTURA SOCIAL</t>
  </si>
  <si>
    <t>K0012</t>
  </si>
  <si>
    <t>PROGRAMA MI HOGAR GUANAJUATO</t>
  </si>
  <si>
    <t>6160</t>
  </si>
  <si>
    <t>K0006</t>
  </si>
  <si>
    <t>EMBELLECIENDO MI COLONIA</t>
  </si>
  <si>
    <t>K0013</t>
  </si>
  <si>
    <t>PIECGTO CONTIGO SI</t>
  </si>
  <si>
    <t/>
  </si>
  <si>
    <t>6170</t>
  </si>
  <si>
    <t>"Bajo protesta de decir verdad declaramos que los Estados Financieros y sus notas, son razonablemente correctos y son responsabilidad del emisor"</t>
  </si>
  <si>
    <t>5110</t>
  </si>
  <si>
    <t>E0013</t>
  </si>
  <si>
    <t>GEST DE PRO PARA SALVAGUR LA INTE FISIC DE LAS PER</t>
  </si>
  <si>
    <t>5120</t>
  </si>
  <si>
    <t>31111M430180000</t>
  </si>
  <si>
    <t>PROTECCION CIVIL</t>
  </si>
  <si>
    <t>5210</t>
  </si>
  <si>
    <t>5410</t>
  </si>
  <si>
    <t>5510</t>
  </si>
  <si>
    <t>5810</t>
  </si>
  <si>
    <t>BIENES INMUEBLES</t>
  </si>
  <si>
    <t>MUNICIPIO DE VICTORIA, GTO.
Programas y Proyectos de Inversión
Del 01 de Julio al 30 de Septiembre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</si>
  <si>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5230</t>
  </si>
  <si>
    <t>K0010</t>
  </si>
  <si>
    <t>CONECTANDO MI CAMINO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</si>
</sst>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6" fillId="0" borderId="0"/>
    <xf numFmtId="0" fontId="3" fillId="0" borderId="0"/>
  </cellStyleXfs>
  <cellXfs count="28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49" fontId="7" fillId="0" borderId="7" xfId="2" applyNumberFormat="1" applyFont="1" applyBorder="1" applyAlignment="1" applyProtection="1">
      <alignment horizontal="center" vertical="top" wrapText="1"/>
      <protection locked="0"/>
    </xf>
    <xf numFmtId="3" fontId="7" fillId="0" borderId="8" xfId="3" applyNumberFormat="1" applyFont="1" applyBorder="1" applyAlignment="1" applyProtection="1">
      <alignment horizontal="center" vertical="center" wrapText="1"/>
      <protection locked="0"/>
    </xf>
    <xf numFmtId="0" fontId="7" fillId="0" borderId="8" xfId="3" applyFont="1" applyBorder="1" applyAlignment="1" applyProtection="1">
      <alignment horizontal="center" vertical="center" wrapText="1"/>
      <protection locked="0"/>
    </xf>
    <xf numFmtId="0" fontId="2" fillId="0" borderId="8" xfId="3" applyFont="1" applyBorder="1" applyAlignment="1" applyProtection="1">
      <alignment vertical="center" wrapText="1"/>
      <protection locked="0"/>
    </xf>
    <xf numFmtId="10" fontId="7" fillId="0" borderId="8" xfId="1" applyNumberFormat="1" applyFont="1" applyBorder="1" applyAlignment="1" applyProtection="1">
      <alignment horizontal="center" vertical="center" wrapText="1"/>
      <protection locked="0"/>
    </xf>
    <xf numFmtId="10" fontId="7" fillId="0" borderId="8" xfId="1" applyNumberFormat="1" applyFont="1" applyBorder="1" applyAlignment="1" applyProtection="1">
      <alignment vertical="center" wrapText="1"/>
      <protection locked="0"/>
    </xf>
    <xf numFmtId="3" fontId="5" fillId="0" borderId="8" xfId="0" applyNumberFormat="1" applyFont="1" applyBorder="1"/>
    <xf numFmtId="10" fontId="8" fillId="0" borderId="9" xfId="1" applyNumberFormat="1" applyFont="1" applyFill="1" applyBorder="1" applyAlignment="1" applyProtection="1">
      <alignment vertical="center" wrapText="1"/>
      <protection locked="0"/>
    </xf>
    <xf numFmtId="0" fontId="0" fillId="0" borderId="0" xfId="0" applyBorder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</cellXfs>
  <cellStyles count="4">
    <cellStyle name="Normal" xfId="0" builtinId="0"/>
    <cellStyle name="Normal 8" xfId="3"/>
    <cellStyle name="Normal_141008Reportes Cuadros Institucionales-sectorialesADV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45721</xdr:rowOff>
    </xdr:from>
    <xdr:to>
      <xdr:col>0</xdr:col>
      <xdr:colOff>815340</xdr:colOff>
      <xdr:row>0</xdr:row>
      <xdr:rowOff>426721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70B767-E2E5-47B9-A9DB-9C90D6DD742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45721"/>
          <a:ext cx="601980" cy="381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K10" sqref="K10"/>
    </sheetView>
  </sheetViews>
  <sheetFormatPr baseColWidth="10" defaultColWidth="16.85546875" defaultRowHeight="15" customHeight="1" x14ac:dyDescent="0.2"/>
  <cols>
    <col min="1" max="1" width="19.85546875" customWidth="1"/>
    <col min="2" max="2" width="26.28515625" customWidth="1"/>
    <col min="3" max="3" width="16.140625" customWidth="1"/>
    <col min="4" max="4" width="35.28515625" customWidth="1"/>
    <col min="5" max="5" width="16.85546875" customWidth="1"/>
    <col min="6" max="6" width="29.85546875" customWidth="1"/>
    <col min="7" max="7" width="12" customWidth="1"/>
    <col min="8" max="8" width="13" customWidth="1"/>
    <col min="9" max="13" width="13.28515625" customWidth="1"/>
    <col min="14" max="17" width="11.85546875" customWidth="1"/>
    <col min="18" max="26" width="12" customWidth="1"/>
  </cols>
  <sheetData>
    <row r="1" spans="1:26" ht="46.5" customHeight="1" x14ac:dyDescent="0.2">
      <c r="A1" s="22" t="s">
        <v>132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4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2" t="s">
        <v>0</v>
      </c>
      <c r="I2" s="4"/>
      <c r="J2" s="3"/>
      <c r="K2" s="25" t="s">
        <v>1</v>
      </c>
      <c r="L2" s="26"/>
      <c r="M2" s="27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30.6" x14ac:dyDescent="0.2">
      <c r="A4" s="13" t="s">
        <v>27</v>
      </c>
      <c r="B4" s="13" t="s">
        <v>28</v>
      </c>
      <c r="C4" s="13" t="s">
        <v>121</v>
      </c>
      <c r="D4" s="13" t="s">
        <v>23</v>
      </c>
      <c r="E4" s="13" t="s">
        <v>29</v>
      </c>
      <c r="F4" s="13" t="s">
        <v>30</v>
      </c>
      <c r="G4" s="14">
        <v>0</v>
      </c>
      <c r="H4" s="14">
        <v>95375.96</v>
      </c>
      <c r="I4" s="14">
        <v>0</v>
      </c>
      <c r="J4" s="15"/>
      <c r="K4" s="15"/>
      <c r="L4" s="15"/>
      <c r="M4" s="16" t="s">
        <v>26</v>
      </c>
      <c r="N4" s="17">
        <f t="shared" ref="N4:N48" si="0">IF(G4&gt;0,I4/G4,0)</f>
        <v>0</v>
      </c>
      <c r="O4" s="17">
        <f t="shared" ref="O4:O48" si="1">IF(H4&gt;0,I4/H4,0)</f>
        <v>0</v>
      </c>
      <c r="P4" s="18">
        <f t="shared" ref="P4:P49" si="2">IF(J4=0,0,L4/J4)</f>
        <v>0</v>
      </c>
      <c r="Q4" s="18">
        <f t="shared" ref="Q4:Q49" si="3">IF(L4=0,0,L4/K4)</f>
        <v>0</v>
      </c>
    </row>
    <row r="5" spans="1:26" ht="30.6" x14ac:dyDescent="0.2">
      <c r="A5" s="13" t="s">
        <v>63</v>
      </c>
      <c r="B5" s="13" t="s">
        <v>64</v>
      </c>
      <c r="C5" s="13" t="s">
        <v>121</v>
      </c>
      <c r="D5" s="13" t="s">
        <v>23</v>
      </c>
      <c r="E5" s="13" t="s">
        <v>65</v>
      </c>
      <c r="F5" s="13" t="s">
        <v>66</v>
      </c>
      <c r="G5" s="14">
        <v>0</v>
      </c>
      <c r="H5" s="14">
        <v>0</v>
      </c>
      <c r="I5" s="14">
        <v>0</v>
      </c>
      <c r="J5" s="15"/>
      <c r="K5" s="15"/>
      <c r="L5" s="15"/>
      <c r="M5" s="16" t="s">
        <v>26</v>
      </c>
      <c r="N5" s="17">
        <f t="shared" si="0"/>
        <v>0</v>
      </c>
      <c r="O5" s="17">
        <f t="shared" si="1"/>
        <v>0</v>
      </c>
      <c r="P5" s="18">
        <f t="shared" si="2"/>
        <v>0</v>
      </c>
      <c r="Q5" s="18">
        <f t="shared" si="3"/>
        <v>0</v>
      </c>
    </row>
    <row r="6" spans="1:26" ht="30.6" x14ac:dyDescent="0.2">
      <c r="A6" s="13" t="s">
        <v>122</v>
      </c>
      <c r="B6" s="13" t="s">
        <v>123</v>
      </c>
      <c r="C6" s="13" t="s">
        <v>124</v>
      </c>
      <c r="D6" s="13" t="s">
        <v>23</v>
      </c>
      <c r="E6" s="13" t="s">
        <v>125</v>
      </c>
      <c r="F6" s="13" t="s">
        <v>126</v>
      </c>
      <c r="G6" s="14">
        <v>0</v>
      </c>
      <c r="H6" s="14">
        <v>42619.5</v>
      </c>
      <c r="I6" s="14">
        <v>42619.5</v>
      </c>
      <c r="J6" s="15"/>
      <c r="K6" s="15"/>
      <c r="L6" s="15"/>
      <c r="M6" s="16" t="s">
        <v>26</v>
      </c>
      <c r="N6" s="17">
        <f t="shared" si="0"/>
        <v>0</v>
      </c>
      <c r="O6" s="17">
        <f t="shared" si="1"/>
        <v>1</v>
      </c>
      <c r="P6" s="18">
        <f t="shared" si="2"/>
        <v>0</v>
      </c>
      <c r="Q6" s="18">
        <f t="shared" si="3"/>
        <v>0</v>
      </c>
    </row>
    <row r="7" spans="1:26" ht="20.399999999999999" x14ac:dyDescent="0.2">
      <c r="A7" s="13" t="s">
        <v>20</v>
      </c>
      <c r="B7" s="13" t="s">
        <v>21</v>
      </c>
      <c r="C7" s="13" t="s">
        <v>22</v>
      </c>
      <c r="D7" s="13" t="s">
        <v>23</v>
      </c>
      <c r="E7" s="13" t="s">
        <v>24</v>
      </c>
      <c r="F7" s="13" t="s">
        <v>25</v>
      </c>
      <c r="G7" s="14">
        <v>25000</v>
      </c>
      <c r="H7" s="14">
        <v>114054.84</v>
      </c>
      <c r="I7" s="14">
        <v>114054.84</v>
      </c>
      <c r="J7" s="15"/>
      <c r="K7" s="15"/>
      <c r="L7" s="15"/>
      <c r="M7" s="16" t="s">
        <v>26</v>
      </c>
      <c r="N7" s="17">
        <f t="shared" si="0"/>
        <v>4.5621935999999996</v>
      </c>
      <c r="O7" s="17">
        <f t="shared" si="1"/>
        <v>1</v>
      </c>
      <c r="P7" s="18">
        <f t="shared" si="2"/>
        <v>0</v>
      </c>
      <c r="Q7" s="18">
        <f t="shared" si="3"/>
        <v>0</v>
      </c>
    </row>
    <row r="8" spans="1:26" ht="30.6" x14ac:dyDescent="0.2">
      <c r="A8" s="13" t="s">
        <v>27</v>
      </c>
      <c r="B8" s="13" t="s">
        <v>28</v>
      </c>
      <c r="C8" s="13" t="s">
        <v>22</v>
      </c>
      <c r="D8" s="13" t="s">
        <v>23</v>
      </c>
      <c r="E8" s="13" t="s">
        <v>29</v>
      </c>
      <c r="F8" s="13" t="s">
        <v>30</v>
      </c>
      <c r="G8" s="14">
        <v>25000</v>
      </c>
      <c r="H8" s="14">
        <v>166500</v>
      </c>
      <c r="I8" s="14">
        <v>0</v>
      </c>
      <c r="J8" s="15"/>
      <c r="K8" s="15"/>
      <c r="L8" s="15"/>
      <c r="M8" s="16" t="s">
        <v>26</v>
      </c>
      <c r="N8" s="17">
        <f t="shared" si="0"/>
        <v>0</v>
      </c>
      <c r="O8" s="17">
        <f t="shared" si="1"/>
        <v>0</v>
      </c>
      <c r="P8" s="18">
        <f t="shared" si="2"/>
        <v>0</v>
      </c>
      <c r="Q8" s="18">
        <f t="shared" si="3"/>
        <v>0</v>
      </c>
    </row>
    <row r="9" spans="1:26" ht="10.199999999999999" x14ac:dyDescent="0.2">
      <c r="A9" s="13" t="s">
        <v>31</v>
      </c>
      <c r="B9" s="13" t="s">
        <v>32</v>
      </c>
      <c r="C9" s="13" t="s">
        <v>22</v>
      </c>
      <c r="D9" s="13" t="s">
        <v>23</v>
      </c>
      <c r="E9" s="13" t="s">
        <v>33</v>
      </c>
      <c r="F9" s="13" t="s">
        <v>34</v>
      </c>
      <c r="G9" s="14">
        <v>25000</v>
      </c>
      <c r="H9" s="14">
        <v>25000</v>
      </c>
      <c r="I9" s="14">
        <v>20300</v>
      </c>
      <c r="J9" s="15"/>
      <c r="K9" s="15"/>
      <c r="L9" s="15"/>
      <c r="M9" s="16" t="s">
        <v>26</v>
      </c>
      <c r="N9" s="17">
        <f t="shared" si="0"/>
        <v>0.81200000000000006</v>
      </c>
      <c r="O9" s="17">
        <f t="shared" si="1"/>
        <v>0.81200000000000006</v>
      </c>
      <c r="P9" s="18">
        <f t="shared" si="2"/>
        <v>0</v>
      </c>
      <c r="Q9" s="18">
        <f t="shared" si="3"/>
        <v>0</v>
      </c>
    </row>
    <row r="10" spans="1:26" ht="30.6" x14ac:dyDescent="0.2">
      <c r="A10" s="13" t="s">
        <v>35</v>
      </c>
      <c r="B10" s="13" t="s">
        <v>36</v>
      </c>
      <c r="C10" s="13" t="s">
        <v>22</v>
      </c>
      <c r="D10" s="13" t="s">
        <v>23</v>
      </c>
      <c r="E10" s="13" t="s">
        <v>37</v>
      </c>
      <c r="F10" s="13" t="s">
        <v>38</v>
      </c>
      <c r="G10" s="14">
        <v>25000</v>
      </c>
      <c r="H10" s="14">
        <v>50000</v>
      </c>
      <c r="I10" s="14">
        <v>50000</v>
      </c>
      <c r="J10" s="15"/>
      <c r="K10" s="15"/>
      <c r="L10" s="15"/>
      <c r="M10" s="16" t="s">
        <v>26</v>
      </c>
      <c r="N10" s="17">
        <f t="shared" si="0"/>
        <v>2</v>
      </c>
      <c r="O10" s="17">
        <f t="shared" si="1"/>
        <v>1</v>
      </c>
      <c r="P10" s="18">
        <f t="shared" si="2"/>
        <v>0</v>
      </c>
      <c r="Q10" s="18">
        <f t="shared" si="3"/>
        <v>0</v>
      </c>
    </row>
    <row r="11" spans="1:26" ht="20.399999999999999" x14ac:dyDescent="0.2">
      <c r="A11" s="13" t="s">
        <v>39</v>
      </c>
      <c r="B11" s="13" t="s">
        <v>40</v>
      </c>
      <c r="C11" s="13" t="s">
        <v>22</v>
      </c>
      <c r="D11" s="13" t="s">
        <v>23</v>
      </c>
      <c r="E11" s="13" t="s">
        <v>41</v>
      </c>
      <c r="F11" s="13" t="s">
        <v>42</v>
      </c>
      <c r="G11" s="14">
        <v>25000</v>
      </c>
      <c r="H11" s="14">
        <v>27150</v>
      </c>
      <c r="I11" s="14">
        <v>27150</v>
      </c>
      <c r="J11" s="15"/>
      <c r="K11" s="15"/>
      <c r="L11" s="15"/>
      <c r="M11" s="16" t="s">
        <v>26</v>
      </c>
      <c r="N11" s="17">
        <f t="shared" si="0"/>
        <v>1.0860000000000001</v>
      </c>
      <c r="O11" s="17">
        <f t="shared" si="1"/>
        <v>1</v>
      </c>
      <c r="P11" s="18">
        <f t="shared" si="2"/>
        <v>0</v>
      </c>
      <c r="Q11" s="18">
        <f t="shared" si="3"/>
        <v>0</v>
      </c>
    </row>
    <row r="12" spans="1:26" ht="30.6" x14ac:dyDescent="0.2">
      <c r="A12" s="13" t="s">
        <v>43</v>
      </c>
      <c r="B12" s="13" t="s">
        <v>44</v>
      </c>
      <c r="C12" s="13" t="s">
        <v>22</v>
      </c>
      <c r="D12" s="13" t="s">
        <v>23</v>
      </c>
      <c r="E12" s="13" t="s">
        <v>45</v>
      </c>
      <c r="F12" s="13" t="s">
        <v>46</v>
      </c>
      <c r="G12" s="14">
        <v>25000</v>
      </c>
      <c r="H12" s="14">
        <v>25000</v>
      </c>
      <c r="I12" s="14">
        <v>8650</v>
      </c>
      <c r="J12" s="15"/>
      <c r="K12" s="15"/>
      <c r="L12" s="15"/>
      <c r="M12" s="16" t="s">
        <v>26</v>
      </c>
      <c r="N12" s="17">
        <f t="shared" si="0"/>
        <v>0.34599999999999997</v>
      </c>
      <c r="O12" s="17">
        <f t="shared" si="1"/>
        <v>0.34599999999999997</v>
      </c>
      <c r="P12" s="18">
        <f t="shared" si="2"/>
        <v>0</v>
      </c>
      <c r="Q12" s="18">
        <f t="shared" si="3"/>
        <v>0</v>
      </c>
    </row>
    <row r="13" spans="1:26" ht="30.6" x14ac:dyDescent="0.2">
      <c r="A13" s="13" t="s">
        <v>47</v>
      </c>
      <c r="B13" s="13" t="s">
        <v>48</v>
      </c>
      <c r="C13" s="13" t="s">
        <v>22</v>
      </c>
      <c r="D13" s="13" t="s">
        <v>23</v>
      </c>
      <c r="E13" s="13" t="s">
        <v>49</v>
      </c>
      <c r="F13" s="13" t="s">
        <v>50</v>
      </c>
      <c r="G13" s="14">
        <v>25000</v>
      </c>
      <c r="H13" s="14">
        <v>21000</v>
      </c>
      <c r="I13" s="14">
        <v>21000</v>
      </c>
      <c r="J13" s="15"/>
      <c r="K13" s="15"/>
      <c r="L13" s="15"/>
      <c r="M13" s="16" t="s">
        <v>26</v>
      </c>
      <c r="N13" s="17">
        <f t="shared" si="0"/>
        <v>0.84</v>
      </c>
      <c r="O13" s="17">
        <f t="shared" si="1"/>
        <v>1</v>
      </c>
      <c r="P13" s="18">
        <f t="shared" si="2"/>
        <v>0</v>
      </c>
      <c r="Q13" s="18">
        <f t="shared" si="3"/>
        <v>0</v>
      </c>
    </row>
    <row r="14" spans="1:26" ht="30.6" x14ac:dyDescent="0.2">
      <c r="A14" s="13" t="s">
        <v>51</v>
      </c>
      <c r="B14" s="13" t="s">
        <v>52</v>
      </c>
      <c r="C14" s="13" t="s">
        <v>22</v>
      </c>
      <c r="D14" s="13" t="s">
        <v>23</v>
      </c>
      <c r="E14" s="13" t="s">
        <v>53</v>
      </c>
      <c r="F14" s="13" t="s">
        <v>54</v>
      </c>
      <c r="G14" s="14">
        <v>25000</v>
      </c>
      <c r="H14" s="14">
        <v>104517.68</v>
      </c>
      <c r="I14" s="14">
        <v>104517.68</v>
      </c>
      <c r="J14" s="15"/>
      <c r="K14" s="15"/>
      <c r="L14" s="15"/>
      <c r="M14" s="16" t="s">
        <v>26</v>
      </c>
      <c r="N14" s="17">
        <f t="shared" si="0"/>
        <v>4.1807071999999996</v>
      </c>
      <c r="O14" s="17">
        <f t="shared" si="1"/>
        <v>1</v>
      </c>
      <c r="P14" s="18">
        <f t="shared" si="2"/>
        <v>0</v>
      </c>
      <c r="Q14" s="18">
        <f t="shared" si="3"/>
        <v>0</v>
      </c>
    </row>
    <row r="15" spans="1:26" ht="30.6" x14ac:dyDescent="0.2">
      <c r="A15" s="13" t="s">
        <v>55</v>
      </c>
      <c r="B15" s="13" t="s">
        <v>56</v>
      </c>
      <c r="C15" s="13" t="s">
        <v>22</v>
      </c>
      <c r="D15" s="13" t="s">
        <v>23</v>
      </c>
      <c r="E15" s="13" t="s">
        <v>57</v>
      </c>
      <c r="F15" s="13" t="s">
        <v>58</v>
      </c>
      <c r="G15" s="14">
        <v>25000</v>
      </c>
      <c r="H15" s="14">
        <v>27077.85</v>
      </c>
      <c r="I15" s="14">
        <v>27077.85</v>
      </c>
      <c r="J15" s="15"/>
      <c r="K15" s="15"/>
      <c r="L15" s="15"/>
      <c r="M15" s="16" t="s">
        <v>26</v>
      </c>
      <c r="N15" s="17">
        <f t="shared" si="0"/>
        <v>1.0831139999999999</v>
      </c>
      <c r="O15" s="17">
        <f t="shared" si="1"/>
        <v>1</v>
      </c>
      <c r="P15" s="18">
        <f t="shared" si="2"/>
        <v>0</v>
      </c>
      <c r="Q15" s="18">
        <f t="shared" si="3"/>
        <v>0</v>
      </c>
    </row>
    <row r="16" spans="1:26" ht="30.6" x14ac:dyDescent="0.2">
      <c r="A16" s="13" t="s">
        <v>59</v>
      </c>
      <c r="B16" s="13" t="s">
        <v>60</v>
      </c>
      <c r="C16" s="13" t="s">
        <v>22</v>
      </c>
      <c r="D16" s="13" t="s">
        <v>23</v>
      </c>
      <c r="E16" s="13" t="s">
        <v>61</v>
      </c>
      <c r="F16" s="13" t="s">
        <v>62</v>
      </c>
      <c r="G16" s="14">
        <v>25000</v>
      </c>
      <c r="H16" s="14">
        <v>25000</v>
      </c>
      <c r="I16" s="14">
        <v>0</v>
      </c>
      <c r="J16" s="15"/>
      <c r="K16" s="15"/>
      <c r="L16" s="15"/>
      <c r="M16" s="16" t="s">
        <v>26</v>
      </c>
      <c r="N16" s="17">
        <f t="shared" si="0"/>
        <v>0</v>
      </c>
      <c r="O16" s="17">
        <f t="shared" si="1"/>
        <v>0</v>
      </c>
      <c r="P16" s="18">
        <f t="shared" si="2"/>
        <v>0</v>
      </c>
      <c r="Q16" s="18">
        <f t="shared" si="3"/>
        <v>0</v>
      </c>
    </row>
    <row r="17" spans="1:17" ht="30.6" x14ac:dyDescent="0.2">
      <c r="A17" s="13" t="s">
        <v>63</v>
      </c>
      <c r="B17" s="13" t="s">
        <v>64</v>
      </c>
      <c r="C17" s="13" t="s">
        <v>22</v>
      </c>
      <c r="D17" s="13" t="s">
        <v>23</v>
      </c>
      <c r="E17" s="13" t="s">
        <v>65</v>
      </c>
      <c r="F17" s="13" t="s">
        <v>66</v>
      </c>
      <c r="G17" s="14">
        <v>25000.01</v>
      </c>
      <c r="H17" s="14">
        <v>165000.01</v>
      </c>
      <c r="I17" s="14">
        <v>86644</v>
      </c>
      <c r="J17" s="15"/>
      <c r="K17" s="15"/>
      <c r="L17" s="15"/>
      <c r="M17" s="16" t="s">
        <v>26</v>
      </c>
      <c r="N17" s="17">
        <f t="shared" si="0"/>
        <v>3.4657586136965546</v>
      </c>
      <c r="O17" s="17">
        <f t="shared" si="1"/>
        <v>0.52511511968999269</v>
      </c>
      <c r="P17" s="18">
        <f t="shared" si="2"/>
        <v>0</v>
      </c>
      <c r="Q17" s="18">
        <f t="shared" si="3"/>
        <v>0</v>
      </c>
    </row>
    <row r="18" spans="1:17" ht="30.6" x14ac:dyDescent="0.2">
      <c r="A18" s="13" t="s">
        <v>67</v>
      </c>
      <c r="B18" s="13" t="s">
        <v>68</v>
      </c>
      <c r="C18" s="13" t="s">
        <v>22</v>
      </c>
      <c r="D18" s="13" t="s">
        <v>23</v>
      </c>
      <c r="E18" s="13" t="s">
        <v>69</v>
      </c>
      <c r="F18" s="13" t="s">
        <v>70</v>
      </c>
      <c r="G18" s="14">
        <v>25000</v>
      </c>
      <c r="H18" s="14">
        <v>500</v>
      </c>
      <c r="I18" s="14">
        <v>0</v>
      </c>
      <c r="J18" s="15"/>
      <c r="K18" s="15"/>
      <c r="L18" s="15"/>
      <c r="M18" s="16" t="s">
        <v>26</v>
      </c>
      <c r="N18" s="17">
        <f t="shared" si="0"/>
        <v>0</v>
      </c>
      <c r="O18" s="17">
        <f t="shared" si="1"/>
        <v>0</v>
      </c>
      <c r="P18" s="18">
        <f t="shared" si="2"/>
        <v>0</v>
      </c>
      <c r="Q18" s="18">
        <f t="shared" si="3"/>
        <v>0</v>
      </c>
    </row>
    <row r="19" spans="1:17" ht="30.6" x14ac:dyDescent="0.2">
      <c r="A19" s="13" t="s">
        <v>71</v>
      </c>
      <c r="B19" s="13" t="s">
        <v>72</v>
      </c>
      <c r="C19" s="13" t="s">
        <v>22</v>
      </c>
      <c r="D19" s="13" t="s">
        <v>23</v>
      </c>
      <c r="E19" s="13" t="s">
        <v>73</v>
      </c>
      <c r="F19" s="13" t="s">
        <v>74</v>
      </c>
      <c r="G19" s="14">
        <v>705500</v>
      </c>
      <c r="H19" s="14">
        <v>119300</v>
      </c>
      <c r="I19" s="14">
        <v>11950</v>
      </c>
      <c r="J19" s="15"/>
      <c r="K19" s="15"/>
      <c r="L19" s="15"/>
      <c r="M19" s="16" t="s">
        <v>26</v>
      </c>
      <c r="N19" s="17">
        <f t="shared" si="0"/>
        <v>1.6938341601700921E-2</v>
      </c>
      <c r="O19" s="17">
        <f t="shared" si="1"/>
        <v>0.10016764459346186</v>
      </c>
      <c r="P19" s="18">
        <f t="shared" si="2"/>
        <v>0</v>
      </c>
      <c r="Q19" s="18">
        <f t="shared" si="3"/>
        <v>0</v>
      </c>
    </row>
    <row r="20" spans="1:17" ht="20.399999999999999" x14ac:dyDescent="0.2">
      <c r="A20" s="13" t="s">
        <v>75</v>
      </c>
      <c r="B20" s="13" t="s">
        <v>76</v>
      </c>
      <c r="C20" s="13" t="s">
        <v>22</v>
      </c>
      <c r="D20" s="13" t="s">
        <v>23</v>
      </c>
      <c r="E20" s="13" t="s">
        <v>77</v>
      </c>
      <c r="F20" s="13" t="s">
        <v>78</v>
      </c>
      <c r="G20" s="14">
        <v>50000</v>
      </c>
      <c r="H20" s="14">
        <v>44518.84</v>
      </c>
      <c r="I20" s="14">
        <v>44518.84</v>
      </c>
      <c r="J20" s="15"/>
      <c r="K20" s="15"/>
      <c r="L20" s="15"/>
      <c r="M20" s="16" t="s">
        <v>26</v>
      </c>
      <c r="N20" s="17">
        <f t="shared" si="0"/>
        <v>0.89037679999999997</v>
      </c>
      <c r="O20" s="17">
        <f t="shared" si="1"/>
        <v>1</v>
      </c>
      <c r="P20" s="18">
        <f t="shared" si="2"/>
        <v>0</v>
      </c>
      <c r="Q20" s="18">
        <f t="shared" si="3"/>
        <v>0</v>
      </c>
    </row>
    <row r="21" spans="1:17" ht="30.6" x14ac:dyDescent="0.2">
      <c r="A21" s="13" t="s">
        <v>79</v>
      </c>
      <c r="B21" s="13" t="s">
        <v>80</v>
      </c>
      <c r="C21" s="13" t="s">
        <v>22</v>
      </c>
      <c r="D21" s="13" t="s">
        <v>23</v>
      </c>
      <c r="E21" s="13" t="s">
        <v>81</v>
      </c>
      <c r="F21" s="13" t="s">
        <v>82</v>
      </c>
      <c r="G21" s="14">
        <v>25000</v>
      </c>
      <c r="H21" s="14">
        <v>36688.839999999997</v>
      </c>
      <c r="I21" s="14">
        <v>36688.839999999997</v>
      </c>
      <c r="J21" s="15"/>
      <c r="K21" s="15"/>
      <c r="L21" s="15"/>
      <c r="M21" s="16" t="s">
        <v>26</v>
      </c>
      <c r="N21" s="17">
        <f t="shared" si="0"/>
        <v>1.4675535999999998</v>
      </c>
      <c r="O21" s="17">
        <f t="shared" si="1"/>
        <v>1</v>
      </c>
      <c r="P21" s="18">
        <f t="shared" si="2"/>
        <v>0</v>
      </c>
      <c r="Q21" s="18">
        <f t="shared" si="3"/>
        <v>0</v>
      </c>
    </row>
    <row r="22" spans="1:17" ht="20.399999999999999" x14ac:dyDescent="0.2">
      <c r="A22" s="13" t="s">
        <v>83</v>
      </c>
      <c r="B22" s="13" t="s">
        <v>84</v>
      </c>
      <c r="C22" s="13" t="s">
        <v>22</v>
      </c>
      <c r="D22" s="13" t="s">
        <v>23</v>
      </c>
      <c r="E22" s="13" t="s">
        <v>85</v>
      </c>
      <c r="F22" s="13" t="s">
        <v>86</v>
      </c>
      <c r="G22" s="14">
        <v>25000</v>
      </c>
      <c r="H22" s="14">
        <v>25000</v>
      </c>
      <c r="I22" s="14">
        <v>0</v>
      </c>
      <c r="J22" s="15"/>
      <c r="K22" s="15"/>
      <c r="L22" s="15"/>
      <c r="M22" s="16" t="s">
        <v>26</v>
      </c>
      <c r="N22" s="17">
        <f t="shared" si="0"/>
        <v>0</v>
      </c>
      <c r="O22" s="17">
        <f t="shared" si="1"/>
        <v>0</v>
      </c>
      <c r="P22" s="18">
        <f t="shared" si="2"/>
        <v>0</v>
      </c>
      <c r="Q22" s="18">
        <f t="shared" si="3"/>
        <v>0</v>
      </c>
    </row>
    <row r="23" spans="1:17" ht="30.6" x14ac:dyDescent="0.2">
      <c r="A23" s="13" t="s">
        <v>87</v>
      </c>
      <c r="B23" s="13" t="s">
        <v>88</v>
      </c>
      <c r="C23" s="13" t="s">
        <v>22</v>
      </c>
      <c r="D23" s="13" t="s">
        <v>23</v>
      </c>
      <c r="E23" s="13" t="s">
        <v>89</v>
      </c>
      <c r="F23" s="13" t="s">
        <v>90</v>
      </c>
      <c r="G23" s="14">
        <v>25000</v>
      </c>
      <c r="H23" s="14">
        <v>4810</v>
      </c>
      <c r="I23" s="14">
        <v>0</v>
      </c>
      <c r="J23" s="15"/>
      <c r="K23" s="15"/>
      <c r="L23" s="15"/>
      <c r="M23" s="16" t="s">
        <v>26</v>
      </c>
      <c r="N23" s="17">
        <f t="shared" si="0"/>
        <v>0</v>
      </c>
      <c r="O23" s="17">
        <f t="shared" si="1"/>
        <v>0</v>
      </c>
      <c r="P23" s="18">
        <f t="shared" si="2"/>
        <v>0</v>
      </c>
      <c r="Q23" s="18">
        <f t="shared" si="3"/>
        <v>0</v>
      </c>
    </row>
    <row r="24" spans="1:17" ht="30.6" x14ac:dyDescent="0.2">
      <c r="A24" s="13" t="s">
        <v>91</v>
      </c>
      <c r="B24" s="13" t="s">
        <v>92</v>
      </c>
      <c r="C24" s="13" t="s">
        <v>22</v>
      </c>
      <c r="D24" s="13" t="s">
        <v>23</v>
      </c>
      <c r="E24" s="13" t="s">
        <v>93</v>
      </c>
      <c r="F24" s="13" t="s">
        <v>94</v>
      </c>
      <c r="G24" s="14">
        <v>25000</v>
      </c>
      <c r="H24" s="14">
        <v>76650</v>
      </c>
      <c r="I24" s="14">
        <v>76650</v>
      </c>
      <c r="J24" s="15"/>
      <c r="K24" s="15"/>
      <c r="L24" s="15"/>
      <c r="M24" s="16" t="s">
        <v>26</v>
      </c>
      <c r="N24" s="17">
        <f t="shared" si="0"/>
        <v>3.0659999999999998</v>
      </c>
      <c r="O24" s="17">
        <f t="shared" si="1"/>
        <v>1</v>
      </c>
      <c r="P24" s="18">
        <f t="shared" si="2"/>
        <v>0</v>
      </c>
      <c r="Q24" s="18">
        <f t="shared" si="3"/>
        <v>0</v>
      </c>
    </row>
    <row r="25" spans="1:17" ht="30.6" x14ac:dyDescent="0.2">
      <c r="A25" s="13" t="s">
        <v>95</v>
      </c>
      <c r="B25" s="13" t="s">
        <v>96</v>
      </c>
      <c r="C25" s="13" t="s">
        <v>22</v>
      </c>
      <c r="D25" s="13" t="s">
        <v>23</v>
      </c>
      <c r="E25" s="13" t="s">
        <v>97</v>
      </c>
      <c r="F25" s="13" t="s">
        <v>98</v>
      </c>
      <c r="G25" s="14">
        <v>25000</v>
      </c>
      <c r="H25" s="14">
        <v>144597.68</v>
      </c>
      <c r="I25" s="14">
        <v>144597.68</v>
      </c>
      <c r="J25" s="15"/>
      <c r="K25" s="15"/>
      <c r="L25" s="15"/>
      <c r="M25" s="16" t="s">
        <v>26</v>
      </c>
      <c r="N25" s="17">
        <f t="shared" si="0"/>
        <v>5.7839071999999998</v>
      </c>
      <c r="O25" s="17">
        <f t="shared" si="1"/>
        <v>1</v>
      </c>
      <c r="P25" s="18">
        <f t="shared" si="2"/>
        <v>0</v>
      </c>
      <c r="Q25" s="18">
        <f t="shared" si="3"/>
        <v>0</v>
      </c>
    </row>
    <row r="26" spans="1:17" ht="30.6" x14ac:dyDescent="0.2">
      <c r="A26" s="13" t="s">
        <v>99</v>
      </c>
      <c r="B26" s="13" t="s">
        <v>100</v>
      </c>
      <c r="C26" s="13" t="s">
        <v>22</v>
      </c>
      <c r="D26" s="13" t="s">
        <v>23</v>
      </c>
      <c r="E26" s="13" t="s">
        <v>101</v>
      </c>
      <c r="F26" s="13" t="s">
        <v>102</v>
      </c>
      <c r="G26" s="14">
        <v>25000</v>
      </c>
      <c r="H26" s="14">
        <v>17000</v>
      </c>
      <c r="I26" s="14">
        <v>0</v>
      </c>
      <c r="J26" s="15"/>
      <c r="K26" s="15"/>
      <c r="L26" s="15"/>
      <c r="M26" s="16" t="s">
        <v>26</v>
      </c>
      <c r="N26" s="17">
        <f t="shared" si="0"/>
        <v>0</v>
      </c>
      <c r="O26" s="17">
        <f t="shared" si="1"/>
        <v>0</v>
      </c>
      <c r="P26" s="18">
        <f t="shared" si="2"/>
        <v>0</v>
      </c>
      <c r="Q26" s="18">
        <f t="shared" si="3"/>
        <v>0</v>
      </c>
    </row>
    <row r="27" spans="1:17" ht="30.6" x14ac:dyDescent="0.2">
      <c r="A27" s="13" t="s">
        <v>27</v>
      </c>
      <c r="B27" s="13" t="s">
        <v>28</v>
      </c>
      <c r="C27" s="13" t="s">
        <v>127</v>
      </c>
      <c r="D27" s="13" t="s">
        <v>23</v>
      </c>
      <c r="E27" s="13" t="s">
        <v>29</v>
      </c>
      <c r="F27" s="13" t="s">
        <v>30</v>
      </c>
      <c r="G27" s="14">
        <v>0</v>
      </c>
      <c r="H27" s="14">
        <v>44624.04</v>
      </c>
      <c r="I27" s="14">
        <v>44624.04</v>
      </c>
      <c r="J27" s="15"/>
      <c r="K27" s="15"/>
      <c r="L27" s="15"/>
      <c r="M27" s="16" t="s">
        <v>26</v>
      </c>
      <c r="N27" s="17">
        <f t="shared" si="0"/>
        <v>0</v>
      </c>
      <c r="O27" s="17">
        <f t="shared" si="1"/>
        <v>1</v>
      </c>
      <c r="P27" s="18">
        <f t="shared" si="2"/>
        <v>0</v>
      </c>
      <c r="Q27" s="18">
        <f t="shared" si="3"/>
        <v>0</v>
      </c>
    </row>
    <row r="28" spans="1:17" ht="30.6" x14ac:dyDescent="0.2">
      <c r="A28" s="13" t="s">
        <v>91</v>
      </c>
      <c r="B28" s="13" t="s">
        <v>92</v>
      </c>
      <c r="C28" s="13" t="s">
        <v>127</v>
      </c>
      <c r="D28" s="13" t="s">
        <v>23</v>
      </c>
      <c r="E28" s="13" t="s">
        <v>93</v>
      </c>
      <c r="F28" s="13" t="s">
        <v>94</v>
      </c>
      <c r="G28" s="14">
        <v>0</v>
      </c>
      <c r="H28" s="14">
        <v>23138.32</v>
      </c>
      <c r="I28" s="14">
        <v>0</v>
      </c>
      <c r="J28" s="15"/>
      <c r="K28" s="15"/>
      <c r="L28" s="15"/>
      <c r="M28" s="16" t="s">
        <v>26</v>
      </c>
      <c r="N28" s="17">
        <f t="shared" si="0"/>
        <v>0</v>
      </c>
      <c r="O28" s="17">
        <f t="shared" si="1"/>
        <v>0</v>
      </c>
      <c r="P28" s="18">
        <f t="shared" si="2"/>
        <v>0</v>
      </c>
      <c r="Q28" s="18">
        <f t="shared" si="3"/>
        <v>0</v>
      </c>
    </row>
    <row r="29" spans="1:17" ht="30.6" x14ac:dyDescent="0.2">
      <c r="A29" s="13" t="s">
        <v>118</v>
      </c>
      <c r="B29" s="13" t="s">
        <v>92</v>
      </c>
      <c r="C29" s="13" t="s">
        <v>133</v>
      </c>
      <c r="D29" s="13" t="s">
        <v>23</v>
      </c>
      <c r="E29" s="13" t="s">
        <v>93</v>
      </c>
      <c r="F29" s="13" t="s">
        <v>94</v>
      </c>
      <c r="G29" s="14">
        <v>0</v>
      </c>
      <c r="H29" s="14">
        <v>46861.68</v>
      </c>
      <c r="I29" s="14">
        <v>46861.68</v>
      </c>
      <c r="J29" s="15"/>
      <c r="K29" s="15"/>
      <c r="L29" s="15"/>
      <c r="M29" s="16" t="s">
        <v>26</v>
      </c>
      <c r="N29" s="17">
        <f t="shared" si="0"/>
        <v>0</v>
      </c>
      <c r="O29" s="17">
        <f t="shared" si="1"/>
        <v>1</v>
      </c>
      <c r="P29" s="18">
        <f t="shared" si="2"/>
        <v>0</v>
      </c>
      <c r="Q29" s="18">
        <f t="shared" si="3"/>
        <v>0</v>
      </c>
    </row>
    <row r="30" spans="1:17" ht="30.6" x14ac:dyDescent="0.2">
      <c r="A30" s="13" t="s">
        <v>67</v>
      </c>
      <c r="B30" s="13" t="s">
        <v>68</v>
      </c>
      <c r="C30" s="13" t="s">
        <v>103</v>
      </c>
      <c r="D30" s="13" t="s">
        <v>23</v>
      </c>
      <c r="E30" s="13" t="s">
        <v>69</v>
      </c>
      <c r="F30" s="13" t="s">
        <v>70</v>
      </c>
      <c r="G30" s="14">
        <v>4400</v>
      </c>
      <c r="H30" s="14">
        <v>4400</v>
      </c>
      <c r="I30" s="14">
        <v>0</v>
      </c>
      <c r="J30" s="15"/>
      <c r="K30" s="15"/>
      <c r="L30" s="15"/>
      <c r="M30" s="16" t="s">
        <v>26</v>
      </c>
      <c r="N30" s="17">
        <f t="shared" si="0"/>
        <v>0</v>
      </c>
      <c r="O30" s="17">
        <f t="shared" si="1"/>
        <v>0</v>
      </c>
      <c r="P30" s="18">
        <f t="shared" si="2"/>
        <v>0</v>
      </c>
      <c r="Q30" s="18">
        <f t="shared" si="3"/>
        <v>0</v>
      </c>
    </row>
    <row r="31" spans="1:17" ht="20.399999999999999" x14ac:dyDescent="0.2">
      <c r="A31" s="13" t="s">
        <v>20</v>
      </c>
      <c r="B31" s="13" t="s">
        <v>21</v>
      </c>
      <c r="C31" s="13" t="s">
        <v>128</v>
      </c>
      <c r="D31" s="13" t="s">
        <v>23</v>
      </c>
      <c r="E31" s="13" t="s">
        <v>24</v>
      </c>
      <c r="F31" s="13" t="s">
        <v>25</v>
      </c>
      <c r="G31" s="14">
        <v>0</v>
      </c>
      <c r="H31" s="14">
        <v>300000</v>
      </c>
      <c r="I31" s="14">
        <v>0</v>
      </c>
      <c r="J31" s="15"/>
      <c r="K31" s="15"/>
      <c r="L31" s="15"/>
      <c r="M31" s="16" t="s">
        <v>26</v>
      </c>
      <c r="N31" s="17">
        <f t="shared" si="0"/>
        <v>0</v>
      </c>
      <c r="O31" s="17">
        <f t="shared" si="1"/>
        <v>0</v>
      </c>
      <c r="P31" s="18">
        <f t="shared" si="2"/>
        <v>0</v>
      </c>
      <c r="Q31" s="18">
        <f t="shared" si="3"/>
        <v>0</v>
      </c>
    </row>
    <row r="32" spans="1:17" ht="30.6" x14ac:dyDescent="0.2">
      <c r="A32" s="13" t="s">
        <v>63</v>
      </c>
      <c r="B32" s="13" t="s">
        <v>64</v>
      </c>
      <c r="C32" s="13" t="s">
        <v>129</v>
      </c>
      <c r="D32" s="13" t="s">
        <v>23</v>
      </c>
      <c r="E32" s="13" t="s">
        <v>65</v>
      </c>
      <c r="F32" s="13" t="s">
        <v>66</v>
      </c>
      <c r="G32" s="14">
        <v>0</v>
      </c>
      <c r="H32" s="14">
        <v>250000</v>
      </c>
      <c r="I32" s="14">
        <v>250000</v>
      </c>
      <c r="J32" s="15"/>
      <c r="K32" s="15"/>
      <c r="L32" s="15"/>
      <c r="M32" s="16" t="s">
        <v>26</v>
      </c>
      <c r="N32" s="17">
        <f t="shared" si="0"/>
        <v>0</v>
      </c>
      <c r="O32" s="17">
        <f t="shared" si="1"/>
        <v>1</v>
      </c>
      <c r="P32" s="18">
        <f t="shared" si="2"/>
        <v>0</v>
      </c>
      <c r="Q32" s="18">
        <f t="shared" si="3"/>
        <v>0</v>
      </c>
    </row>
    <row r="33" spans="1:17" ht="20.399999999999999" x14ac:dyDescent="0.2">
      <c r="A33" s="13" t="s">
        <v>20</v>
      </c>
      <c r="B33" s="13" t="s">
        <v>21</v>
      </c>
      <c r="C33" s="13" t="s">
        <v>104</v>
      </c>
      <c r="D33" s="13" t="s">
        <v>23</v>
      </c>
      <c r="E33" s="13" t="s">
        <v>24</v>
      </c>
      <c r="F33" s="13" t="s">
        <v>25</v>
      </c>
      <c r="G33" s="14">
        <v>0</v>
      </c>
      <c r="H33" s="14">
        <v>313200</v>
      </c>
      <c r="I33" s="14">
        <v>313200</v>
      </c>
      <c r="J33" s="15"/>
      <c r="K33" s="15"/>
      <c r="L33" s="15"/>
      <c r="M33" s="16" t="s">
        <v>26</v>
      </c>
      <c r="N33" s="17">
        <f t="shared" si="0"/>
        <v>0</v>
      </c>
      <c r="O33" s="17">
        <f t="shared" si="1"/>
        <v>1</v>
      </c>
      <c r="P33" s="18">
        <f t="shared" si="2"/>
        <v>0</v>
      </c>
      <c r="Q33" s="18">
        <f t="shared" si="3"/>
        <v>0</v>
      </c>
    </row>
    <row r="34" spans="1:17" ht="30.6" x14ac:dyDescent="0.2">
      <c r="A34" s="13" t="s">
        <v>51</v>
      </c>
      <c r="B34" s="13" t="s">
        <v>52</v>
      </c>
      <c r="C34" s="13" t="s">
        <v>105</v>
      </c>
      <c r="D34" s="13" t="s">
        <v>23</v>
      </c>
      <c r="E34" s="13" t="s">
        <v>53</v>
      </c>
      <c r="F34" s="13" t="s">
        <v>54</v>
      </c>
      <c r="G34" s="14">
        <v>11000</v>
      </c>
      <c r="H34" s="14">
        <v>1000</v>
      </c>
      <c r="I34" s="14">
        <v>0</v>
      </c>
      <c r="J34" s="15"/>
      <c r="K34" s="15"/>
      <c r="L34" s="15"/>
      <c r="M34" s="16" t="s">
        <v>26</v>
      </c>
      <c r="N34" s="17">
        <f t="shared" si="0"/>
        <v>0</v>
      </c>
      <c r="O34" s="17">
        <f t="shared" si="1"/>
        <v>0</v>
      </c>
      <c r="P34" s="18">
        <f t="shared" si="2"/>
        <v>0</v>
      </c>
      <c r="Q34" s="18">
        <f t="shared" si="3"/>
        <v>0</v>
      </c>
    </row>
    <row r="35" spans="1:17" ht="20.399999999999999" x14ac:dyDescent="0.2">
      <c r="A35" s="13" t="s">
        <v>39</v>
      </c>
      <c r="B35" s="13" t="s">
        <v>40</v>
      </c>
      <c r="C35" s="13" t="s">
        <v>106</v>
      </c>
      <c r="D35" s="13" t="s">
        <v>23</v>
      </c>
      <c r="E35" s="13" t="s">
        <v>41</v>
      </c>
      <c r="F35" s="13" t="s">
        <v>42</v>
      </c>
      <c r="G35" s="14">
        <v>0</v>
      </c>
      <c r="H35" s="14">
        <v>18560</v>
      </c>
      <c r="I35" s="14">
        <v>18560</v>
      </c>
      <c r="J35" s="15"/>
      <c r="K35" s="15"/>
      <c r="L35" s="15"/>
      <c r="M35" s="16" t="s">
        <v>26</v>
      </c>
      <c r="N35" s="17">
        <f t="shared" si="0"/>
        <v>0</v>
      </c>
      <c r="O35" s="17">
        <f t="shared" si="1"/>
        <v>1</v>
      </c>
      <c r="P35" s="18">
        <f t="shared" si="2"/>
        <v>0</v>
      </c>
      <c r="Q35" s="18">
        <f t="shared" si="3"/>
        <v>0</v>
      </c>
    </row>
    <row r="36" spans="1:17" ht="30.6" x14ac:dyDescent="0.2">
      <c r="A36" s="13" t="s">
        <v>71</v>
      </c>
      <c r="B36" s="13" t="s">
        <v>72</v>
      </c>
      <c r="C36" s="13" t="s">
        <v>106</v>
      </c>
      <c r="D36" s="13" t="s">
        <v>23</v>
      </c>
      <c r="E36" s="13" t="s">
        <v>73</v>
      </c>
      <c r="F36" s="13" t="s">
        <v>74</v>
      </c>
      <c r="G36" s="14">
        <v>0</v>
      </c>
      <c r="H36" s="14">
        <v>43900</v>
      </c>
      <c r="I36" s="14">
        <v>43900</v>
      </c>
      <c r="J36" s="15"/>
      <c r="K36" s="15"/>
      <c r="L36" s="15"/>
      <c r="M36" s="16" t="s">
        <v>26</v>
      </c>
      <c r="N36" s="17">
        <f t="shared" si="0"/>
        <v>0</v>
      </c>
      <c r="O36" s="17">
        <f t="shared" si="1"/>
        <v>1</v>
      </c>
      <c r="P36" s="18">
        <f t="shared" si="2"/>
        <v>0</v>
      </c>
      <c r="Q36" s="18">
        <f t="shared" si="3"/>
        <v>0</v>
      </c>
    </row>
    <row r="37" spans="1:17" ht="20.399999999999999" x14ac:dyDescent="0.2">
      <c r="A37" s="13" t="s">
        <v>75</v>
      </c>
      <c r="B37" s="13" t="s">
        <v>76</v>
      </c>
      <c r="C37" s="13" t="s">
        <v>106</v>
      </c>
      <c r="D37" s="13" t="s">
        <v>23</v>
      </c>
      <c r="E37" s="13" t="s">
        <v>77</v>
      </c>
      <c r="F37" s="13" t="s">
        <v>78</v>
      </c>
      <c r="G37" s="14">
        <v>0</v>
      </c>
      <c r="H37" s="14">
        <v>56617.11</v>
      </c>
      <c r="I37" s="14">
        <v>52060</v>
      </c>
      <c r="J37" s="15"/>
      <c r="K37" s="15"/>
      <c r="L37" s="15"/>
      <c r="M37" s="16" t="s">
        <v>26</v>
      </c>
      <c r="N37" s="17">
        <f t="shared" si="0"/>
        <v>0</v>
      </c>
      <c r="O37" s="17">
        <f t="shared" si="1"/>
        <v>0.91951002091063994</v>
      </c>
      <c r="P37" s="18">
        <f t="shared" si="2"/>
        <v>0</v>
      </c>
      <c r="Q37" s="18">
        <f t="shared" si="3"/>
        <v>0</v>
      </c>
    </row>
    <row r="38" spans="1:17" ht="20.399999999999999" x14ac:dyDescent="0.2">
      <c r="A38" s="13" t="s">
        <v>20</v>
      </c>
      <c r="B38" s="13" t="s">
        <v>21</v>
      </c>
      <c r="C38" s="13" t="s">
        <v>130</v>
      </c>
      <c r="D38" s="13" t="s">
        <v>131</v>
      </c>
      <c r="E38" s="13" t="s">
        <v>24</v>
      </c>
      <c r="F38" s="13" t="s">
        <v>25</v>
      </c>
      <c r="G38" s="14">
        <v>0</v>
      </c>
      <c r="H38" s="14">
        <v>20000</v>
      </c>
      <c r="I38" s="14">
        <v>0</v>
      </c>
      <c r="J38" s="15"/>
      <c r="K38" s="15"/>
      <c r="L38" s="15"/>
      <c r="M38" s="16" t="s">
        <v>26</v>
      </c>
      <c r="N38" s="17">
        <f t="shared" si="0"/>
        <v>0</v>
      </c>
      <c r="O38" s="17">
        <f t="shared" si="1"/>
        <v>0</v>
      </c>
      <c r="P38" s="18">
        <f t="shared" si="2"/>
        <v>0</v>
      </c>
      <c r="Q38" s="18">
        <f t="shared" si="3"/>
        <v>0</v>
      </c>
    </row>
    <row r="39" spans="1:17" ht="30.6" x14ac:dyDescent="0.2">
      <c r="A39" s="13" t="s">
        <v>51</v>
      </c>
      <c r="B39" s="13" t="s">
        <v>52</v>
      </c>
      <c r="C39" s="13" t="s">
        <v>107</v>
      </c>
      <c r="D39" s="13" t="s">
        <v>108</v>
      </c>
      <c r="E39" s="13" t="s">
        <v>53</v>
      </c>
      <c r="F39" s="13" t="s">
        <v>54</v>
      </c>
      <c r="G39" s="14">
        <v>6000000</v>
      </c>
      <c r="H39" s="14">
        <v>0</v>
      </c>
      <c r="I39" s="14">
        <v>0</v>
      </c>
      <c r="J39" s="15"/>
      <c r="K39" s="15"/>
      <c r="L39" s="15"/>
      <c r="M39" s="16" t="s">
        <v>26</v>
      </c>
      <c r="N39" s="17">
        <f t="shared" si="0"/>
        <v>0</v>
      </c>
      <c r="O39" s="17">
        <f t="shared" si="1"/>
        <v>0</v>
      </c>
      <c r="P39" s="18">
        <f t="shared" si="2"/>
        <v>0</v>
      </c>
      <c r="Q39" s="18">
        <f t="shared" si="3"/>
        <v>0</v>
      </c>
    </row>
    <row r="40" spans="1:17" ht="20.399999999999999" x14ac:dyDescent="0.2">
      <c r="A40" s="13" t="s">
        <v>109</v>
      </c>
      <c r="B40" s="13" t="s">
        <v>110</v>
      </c>
      <c r="C40" s="13" t="s">
        <v>107</v>
      </c>
      <c r="D40" s="13" t="s">
        <v>108</v>
      </c>
      <c r="E40" s="13" t="s">
        <v>53</v>
      </c>
      <c r="F40" s="13" t="s">
        <v>54</v>
      </c>
      <c r="G40" s="14">
        <v>2000000</v>
      </c>
      <c r="H40" s="14">
        <v>6210569.8300000001</v>
      </c>
      <c r="I40" s="14">
        <v>5936787.2699999996</v>
      </c>
      <c r="J40" s="15"/>
      <c r="K40" s="15"/>
      <c r="L40" s="15"/>
      <c r="M40" s="16" t="s">
        <v>26</v>
      </c>
      <c r="N40" s="17">
        <f t="shared" si="0"/>
        <v>2.968393635</v>
      </c>
      <c r="O40" s="17">
        <f t="shared" si="1"/>
        <v>0.95591667632855515</v>
      </c>
      <c r="P40" s="18">
        <f t="shared" si="2"/>
        <v>0</v>
      </c>
      <c r="Q40" s="18">
        <f t="shared" si="3"/>
        <v>0</v>
      </c>
    </row>
    <row r="41" spans="1:17" ht="20.399999999999999" x14ac:dyDescent="0.2">
      <c r="A41" s="13" t="s">
        <v>114</v>
      </c>
      <c r="B41" s="13" t="s">
        <v>115</v>
      </c>
      <c r="C41" s="13" t="s">
        <v>107</v>
      </c>
      <c r="D41" s="13" t="s">
        <v>108</v>
      </c>
      <c r="E41" s="13" t="s">
        <v>53</v>
      </c>
      <c r="F41" s="13" t="s">
        <v>54</v>
      </c>
      <c r="G41" s="14">
        <v>0</v>
      </c>
      <c r="H41" s="14">
        <v>2114071.52</v>
      </c>
      <c r="I41" s="14">
        <v>302112.99</v>
      </c>
      <c r="J41" s="15"/>
      <c r="K41" s="15"/>
      <c r="L41" s="15"/>
      <c r="M41" s="16" t="s">
        <v>26</v>
      </c>
      <c r="N41" s="17">
        <f t="shared" si="0"/>
        <v>0</v>
      </c>
      <c r="O41" s="17">
        <f t="shared" si="1"/>
        <v>0.1429057565658895</v>
      </c>
      <c r="P41" s="18">
        <f t="shared" si="2"/>
        <v>0</v>
      </c>
      <c r="Q41" s="18">
        <f t="shared" si="3"/>
        <v>0</v>
      </c>
    </row>
    <row r="42" spans="1:17" ht="20.399999999999999" x14ac:dyDescent="0.2">
      <c r="A42" s="13" t="s">
        <v>134</v>
      </c>
      <c r="B42" s="13" t="s">
        <v>135</v>
      </c>
      <c r="C42" s="13" t="s">
        <v>107</v>
      </c>
      <c r="D42" s="13" t="s">
        <v>108</v>
      </c>
      <c r="E42" s="13" t="s">
        <v>53</v>
      </c>
      <c r="F42" s="13" t="s">
        <v>54</v>
      </c>
      <c r="G42" s="14">
        <v>0</v>
      </c>
      <c r="H42" s="14">
        <v>119869.98</v>
      </c>
      <c r="I42" s="14">
        <v>0</v>
      </c>
      <c r="J42" s="15"/>
      <c r="K42" s="15"/>
      <c r="L42" s="15"/>
      <c r="M42" s="16" t="s">
        <v>26</v>
      </c>
      <c r="N42" s="17">
        <f t="shared" si="0"/>
        <v>0</v>
      </c>
      <c r="O42" s="17">
        <f t="shared" si="1"/>
        <v>0</v>
      </c>
      <c r="P42" s="18">
        <f t="shared" si="2"/>
        <v>0</v>
      </c>
      <c r="Q42" s="18">
        <f t="shared" si="3"/>
        <v>0</v>
      </c>
    </row>
    <row r="43" spans="1:17" ht="20.399999999999999" x14ac:dyDescent="0.2">
      <c r="A43" s="13" t="s">
        <v>111</v>
      </c>
      <c r="B43" s="13" t="s">
        <v>112</v>
      </c>
      <c r="C43" s="13" t="s">
        <v>107</v>
      </c>
      <c r="D43" s="13" t="s">
        <v>108</v>
      </c>
      <c r="E43" s="13" t="s">
        <v>53</v>
      </c>
      <c r="F43" s="13" t="s">
        <v>54</v>
      </c>
      <c r="G43" s="14">
        <v>0</v>
      </c>
      <c r="H43" s="14">
        <v>0</v>
      </c>
      <c r="I43" s="14">
        <v>0</v>
      </c>
      <c r="J43" s="15"/>
      <c r="K43" s="15"/>
      <c r="L43" s="15"/>
      <c r="M43" s="16" t="s">
        <v>26</v>
      </c>
      <c r="N43" s="17">
        <f t="shared" si="0"/>
        <v>0</v>
      </c>
      <c r="O43" s="17">
        <f t="shared" si="1"/>
        <v>0</v>
      </c>
      <c r="P43" s="18">
        <f t="shared" si="2"/>
        <v>0</v>
      </c>
      <c r="Q43" s="18">
        <f t="shared" si="3"/>
        <v>0</v>
      </c>
    </row>
    <row r="44" spans="1:17" ht="30.6" x14ac:dyDescent="0.2">
      <c r="A44" s="13" t="s">
        <v>51</v>
      </c>
      <c r="B44" s="13" t="s">
        <v>52</v>
      </c>
      <c r="C44" s="13" t="s">
        <v>113</v>
      </c>
      <c r="D44" s="13" t="s">
        <v>108</v>
      </c>
      <c r="E44" s="13" t="s">
        <v>53</v>
      </c>
      <c r="F44" s="13" t="s">
        <v>54</v>
      </c>
      <c r="G44" s="14">
        <v>780000</v>
      </c>
      <c r="H44" s="14">
        <v>0</v>
      </c>
      <c r="I44" s="14">
        <v>0</v>
      </c>
      <c r="J44" s="15"/>
      <c r="K44" s="15"/>
      <c r="L44" s="15"/>
      <c r="M44" s="16" t="s">
        <v>26</v>
      </c>
      <c r="N44" s="17">
        <f t="shared" si="0"/>
        <v>0</v>
      </c>
      <c r="O44" s="17">
        <f t="shared" si="1"/>
        <v>0</v>
      </c>
      <c r="P44" s="18">
        <f t="shared" si="2"/>
        <v>0</v>
      </c>
      <c r="Q44" s="18">
        <f t="shared" si="3"/>
        <v>0</v>
      </c>
    </row>
    <row r="45" spans="1:17" ht="20.399999999999999" x14ac:dyDescent="0.2">
      <c r="A45" s="13" t="s">
        <v>109</v>
      </c>
      <c r="B45" s="13" t="s">
        <v>110</v>
      </c>
      <c r="C45" s="13" t="s">
        <v>113</v>
      </c>
      <c r="D45" s="13" t="s">
        <v>108</v>
      </c>
      <c r="E45" s="13" t="s">
        <v>53</v>
      </c>
      <c r="F45" s="13" t="s">
        <v>54</v>
      </c>
      <c r="G45" s="14">
        <v>2000000</v>
      </c>
      <c r="H45" s="14">
        <v>1112581.54</v>
      </c>
      <c r="I45" s="14">
        <v>112581.54</v>
      </c>
      <c r="J45" s="15"/>
      <c r="K45" s="15"/>
      <c r="L45" s="15"/>
      <c r="M45" s="16" t="s">
        <v>26</v>
      </c>
      <c r="N45" s="17">
        <f t="shared" si="0"/>
        <v>5.6290769999999997E-2</v>
      </c>
      <c r="O45" s="17">
        <f t="shared" si="1"/>
        <v>0.1011894732677301</v>
      </c>
      <c r="P45" s="18">
        <f t="shared" si="2"/>
        <v>0</v>
      </c>
      <c r="Q45" s="18">
        <f t="shared" si="3"/>
        <v>0</v>
      </c>
    </row>
    <row r="46" spans="1:17" ht="20.399999999999999" x14ac:dyDescent="0.2">
      <c r="A46" s="13" t="s">
        <v>114</v>
      </c>
      <c r="B46" s="13" t="s">
        <v>115</v>
      </c>
      <c r="C46" s="13" t="s">
        <v>113</v>
      </c>
      <c r="D46" s="13" t="s">
        <v>108</v>
      </c>
      <c r="E46" s="13" t="s">
        <v>53</v>
      </c>
      <c r="F46" s="13" t="s">
        <v>54</v>
      </c>
      <c r="G46" s="14">
        <v>0</v>
      </c>
      <c r="H46" s="14">
        <v>4159738.54</v>
      </c>
      <c r="I46" s="14">
        <v>3562462.77</v>
      </c>
      <c r="J46" s="15"/>
      <c r="K46" s="15"/>
      <c r="L46" s="15"/>
      <c r="M46" s="16" t="s">
        <v>26</v>
      </c>
      <c r="N46" s="17">
        <f t="shared" si="0"/>
        <v>0</v>
      </c>
      <c r="O46" s="17">
        <f t="shared" si="1"/>
        <v>0.85641506929904299</v>
      </c>
      <c r="P46" s="18">
        <f t="shared" si="2"/>
        <v>0</v>
      </c>
      <c r="Q46" s="18">
        <f t="shared" si="3"/>
        <v>0</v>
      </c>
    </row>
    <row r="47" spans="1:17" ht="20.399999999999999" x14ac:dyDescent="0.2">
      <c r="A47" s="13" t="s">
        <v>116</v>
      </c>
      <c r="B47" s="13" t="s">
        <v>117</v>
      </c>
      <c r="C47" s="13" t="s">
        <v>113</v>
      </c>
      <c r="D47" s="13" t="s">
        <v>108</v>
      </c>
      <c r="E47" s="13" t="s">
        <v>53</v>
      </c>
      <c r="F47" s="13" t="s">
        <v>54</v>
      </c>
      <c r="G47" s="14">
        <v>0</v>
      </c>
      <c r="H47" s="14">
        <v>481680.93</v>
      </c>
      <c r="I47" s="14">
        <v>481680.93</v>
      </c>
      <c r="J47" s="15"/>
      <c r="K47" s="15"/>
      <c r="L47" s="15"/>
      <c r="M47" s="16" t="s">
        <v>26</v>
      </c>
      <c r="N47" s="17">
        <f t="shared" si="0"/>
        <v>0</v>
      </c>
      <c r="O47" s="17">
        <f t="shared" si="1"/>
        <v>1</v>
      </c>
      <c r="P47" s="18">
        <f t="shared" si="2"/>
        <v>0</v>
      </c>
      <c r="Q47" s="18">
        <f t="shared" si="3"/>
        <v>0</v>
      </c>
    </row>
    <row r="48" spans="1:17" ht="20.399999999999999" x14ac:dyDescent="0.2">
      <c r="A48" s="13" t="s">
        <v>118</v>
      </c>
      <c r="B48" s="13" t="s">
        <v>117</v>
      </c>
      <c r="C48" s="13" t="s">
        <v>119</v>
      </c>
      <c r="D48" s="13" t="s">
        <v>108</v>
      </c>
      <c r="E48" s="13" t="s">
        <v>53</v>
      </c>
      <c r="F48" s="13" t="s">
        <v>54</v>
      </c>
      <c r="G48" s="14">
        <v>0</v>
      </c>
      <c r="H48" s="14">
        <v>59869.55</v>
      </c>
      <c r="I48" s="14">
        <v>0</v>
      </c>
      <c r="J48" s="15"/>
      <c r="K48" s="15"/>
      <c r="L48" s="15"/>
      <c r="M48" s="16" t="s">
        <v>26</v>
      </c>
      <c r="N48" s="17">
        <f t="shared" si="0"/>
        <v>0</v>
      </c>
      <c r="O48" s="17">
        <f t="shared" si="1"/>
        <v>0</v>
      </c>
      <c r="P48" s="18">
        <f t="shared" si="2"/>
        <v>0</v>
      </c>
      <c r="Q48" s="18">
        <f t="shared" si="3"/>
        <v>0</v>
      </c>
    </row>
    <row r="49" spans="1:26" ht="13.8" x14ac:dyDescent="0.25">
      <c r="G49" s="19">
        <f>SUM(G4:G48)</f>
        <v>12000900.01</v>
      </c>
      <c r="H49" s="19">
        <f>SUM(H4:H48)</f>
        <v>16738044.239999998</v>
      </c>
      <c r="I49" s="19">
        <f>SUM(I4:I48)</f>
        <v>11981250.449999999</v>
      </c>
      <c r="P49" s="20">
        <f t="shared" si="2"/>
        <v>0</v>
      </c>
      <c r="Q49" s="20">
        <f t="shared" si="3"/>
        <v>0</v>
      </c>
      <c r="R49" s="21"/>
    </row>
    <row r="50" spans="1:26" ht="10.199999999999999" x14ac:dyDescent="0.2">
      <c r="A50" t="s">
        <v>120</v>
      </c>
      <c r="P50" s="21"/>
      <c r="Q50" s="2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2">
    <mergeCell ref="A1:Q1"/>
    <mergeCell ref="K2:M2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Armando lopez</cp:lastModifiedBy>
  <cp:revision/>
  <dcterms:created xsi:type="dcterms:W3CDTF">2024-04-08T20:30:24Z</dcterms:created>
  <dcterms:modified xsi:type="dcterms:W3CDTF">2025-10-13T04:13:01Z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